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7110" activeTab="0"/>
  </bookViews>
  <sheets>
    <sheet name="Příjmy" sheetId="1" r:id="rId1"/>
    <sheet name="Výdaje" sheetId="2" r:id="rId2"/>
    <sheet name="Rekapitulace" sheetId="3" r:id="rId3"/>
  </sheets>
  <definedNames/>
  <calcPr fullCalcOnLoad="1"/>
</workbook>
</file>

<file path=xl/sharedStrings.xml><?xml version="1.0" encoding="utf-8"?>
<sst xmlns="http://schemas.openxmlformats.org/spreadsheetml/2006/main" count="314" uniqueCount="231">
  <si>
    <t>I. ROZPOČTOVÉ PŘÍJMY</t>
  </si>
  <si>
    <t>Položka x Paragraf</t>
  </si>
  <si>
    <t>Text</t>
  </si>
  <si>
    <t>POL 1111</t>
  </si>
  <si>
    <t>Daň z příjmů fyzických osob ze závislé činnosti  a funkčních požitků</t>
  </si>
  <si>
    <t>POL 1112</t>
  </si>
  <si>
    <t>Daň z příjmů fyzických osob ze SVČ</t>
  </si>
  <si>
    <t>POL 1113</t>
  </si>
  <si>
    <t>Daň z příjmů fyzických osob z kapitálových výnosů</t>
  </si>
  <si>
    <t>POL 1121</t>
  </si>
  <si>
    <t>Daň z příjmů právnických osob</t>
  </si>
  <si>
    <t>POL 1122</t>
  </si>
  <si>
    <t>Daň z příjmů právnických osob za obce</t>
  </si>
  <si>
    <t>POL 1211</t>
  </si>
  <si>
    <t>Daň z přidané hodnoty</t>
  </si>
  <si>
    <t>POL 1333</t>
  </si>
  <si>
    <t>Poplatky za uložení odpadů</t>
  </si>
  <si>
    <t>POL 1334</t>
  </si>
  <si>
    <t>Odvody za odnětí půdy ze zemědělského půdního fondu</t>
  </si>
  <si>
    <t>POL 1341</t>
  </si>
  <si>
    <t>Poplatek ze psů</t>
  </si>
  <si>
    <t>POL 1343</t>
  </si>
  <si>
    <t>Poplatek za užívání veřejného prostranství</t>
  </si>
  <si>
    <t>POL 1345</t>
  </si>
  <si>
    <t>Poplatek z ubytovací kapacity</t>
  </si>
  <si>
    <t>POL 1351</t>
  </si>
  <si>
    <t>POL 1361</t>
  </si>
  <si>
    <t>Správní poplatky</t>
  </si>
  <si>
    <t>POL 1511</t>
  </si>
  <si>
    <t>Třída 1 - daňové příjmy celkem</t>
  </si>
  <si>
    <t>§ 1012</t>
  </si>
  <si>
    <t>Podnikání a restrukturalizace v zemědělství a potravinářství</t>
  </si>
  <si>
    <t>§ 1014</t>
  </si>
  <si>
    <t>Ozdravování hosp. zvířat, polních a spec. plodin a zvláštní veter. péče</t>
  </si>
  <si>
    <t>§ 1036</t>
  </si>
  <si>
    <t>Správa v lesním hospodářství</t>
  </si>
  <si>
    <t>§ 1069</t>
  </si>
  <si>
    <t>Ostatní správa v zemědělství</t>
  </si>
  <si>
    <t>§ 2119</t>
  </si>
  <si>
    <t>Ostatní záležitosti těžebního průmyslu a energetiky</t>
  </si>
  <si>
    <t>§ 2143</t>
  </si>
  <si>
    <t>Cestovní ruch</t>
  </si>
  <si>
    <t>§ 2169</t>
  </si>
  <si>
    <t>Ostatní správa v průmyslu, obchodu, stavebnictví a službách</t>
  </si>
  <si>
    <t>§ 2212</t>
  </si>
  <si>
    <t>Silnice</t>
  </si>
  <si>
    <t>§ 2219</t>
  </si>
  <si>
    <t>Ostatní záležitosti pozemních komunikací</t>
  </si>
  <si>
    <t>§ 2299</t>
  </si>
  <si>
    <t>Ostatní záležitosti v dopravě</t>
  </si>
  <si>
    <t>§ 2369</t>
  </si>
  <si>
    <t>Ostatní správa ve vodním hospodářství</t>
  </si>
  <si>
    <t>§ 3111</t>
  </si>
  <si>
    <t>Předškolní zařízení</t>
  </si>
  <si>
    <t>§ 3113</t>
  </si>
  <si>
    <t>Základní školy</t>
  </si>
  <si>
    <t>§ 3314</t>
  </si>
  <si>
    <t>Činnosti knihovnické</t>
  </si>
  <si>
    <t>§ 3315</t>
  </si>
  <si>
    <t>Činnosti muzeí a galerií</t>
  </si>
  <si>
    <t>§ 3319</t>
  </si>
  <si>
    <t>Ostatní záležitosti kultury</t>
  </si>
  <si>
    <t>§ 3341</t>
  </si>
  <si>
    <t>Rozhlas a televize</t>
  </si>
  <si>
    <t>§ 3349</t>
  </si>
  <si>
    <t>Ostatní záležitosti sdělovacích prostředků</t>
  </si>
  <si>
    <t>§ 3399</t>
  </si>
  <si>
    <t>Ostatní záležitosti kultury, církví a sdělovacích prostředků</t>
  </si>
  <si>
    <t>§ 3612</t>
  </si>
  <si>
    <t>Bytové hospodářství</t>
  </si>
  <si>
    <t>§ 3613</t>
  </si>
  <si>
    <t>Nebytové hospodářství</t>
  </si>
  <si>
    <t>§ 3632</t>
  </si>
  <si>
    <t>Pohřebnictví</t>
  </si>
  <si>
    <t>§ 3639</t>
  </si>
  <si>
    <t>Komunální služby a územní rozvoj jinde nezařazené</t>
  </si>
  <si>
    <t>§ 3719</t>
  </si>
  <si>
    <t>Ostatní činnosti k ochraně ovzduší</t>
  </si>
  <si>
    <t>§ 3722</t>
  </si>
  <si>
    <t>Sběr a svoz komunálních odpadů</t>
  </si>
  <si>
    <t>§ 3729</t>
  </si>
  <si>
    <t>Ostatní nakládání s odpady</t>
  </si>
  <si>
    <t>§ 3739</t>
  </si>
  <si>
    <t>Ostatní ochrana půdy a spodní vody</t>
  </si>
  <si>
    <t>§ 4329</t>
  </si>
  <si>
    <t>Ostatní sociální péče a pomoc dětem a mládeži</t>
  </si>
  <si>
    <t>§ 4339</t>
  </si>
  <si>
    <t>Ostatní sociální péče a pomoc rodině a manželství</t>
  </si>
  <si>
    <t>§ 4351</t>
  </si>
  <si>
    <t>Osobní asistence, pečovatelská služba a podpora samostatného bydlení</t>
  </si>
  <si>
    <t>§ 4357</t>
  </si>
  <si>
    <t>Domovy</t>
  </si>
  <si>
    <t>§ 5311</t>
  </si>
  <si>
    <t>Bezpečnost a veřejný pořádek</t>
  </si>
  <si>
    <t>§ 6171</t>
  </si>
  <si>
    <t>Činnost místní správy</t>
  </si>
  <si>
    <t>§ 6310</t>
  </si>
  <si>
    <t>Obecné příjmy a výdaje z finančních operací</t>
  </si>
  <si>
    <t>§ 6402</t>
  </si>
  <si>
    <t>Finanční vypořádání minulých let</t>
  </si>
  <si>
    <t>§ 6409</t>
  </si>
  <si>
    <t>Ostatní činnosti jinde neuvedené</t>
  </si>
  <si>
    <t>Třída 2 - Nedaňové příjmy celkem</t>
  </si>
  <si>
    <t>Třída 3 - Kapitálové příjmy celkem</t>
  </si>
  <si>
    <t>POL 4112</t>
  </si>
  <si>
    <t>Neinvestiční přijaté transfery ze SR v rámci souhrnného fin. vztahu</t>
  </si>
  <si>
    <t>Třída 4 - Přijaté dotace celkem</t>
  </si>
  <si>
    <t>ROZPOČTOVÉ PŘÍJMY CELKEM</t>
  </si>
  <si>
    <t>II. ROZPOČTOVÉ VÝDAJE</t>
  </si>
  <si>
    <t>Paragraf</t>
  </si>
  <si>
    <t>Ozdravování hosp. zvířat, polních a spec. plodin a zvl. veterinární péče</t>
  </si>
  <si>
    <t>Ostatní zemědělská a potravinářská činnost a rozvoj</t>
  </si>
  <si>
    <t>Pěstební činnost</t>
  </si>
  <si>
    <t>Vnitřní obchod</t>
  </si>
  <si>
    <t>Provoz veřejné silniční dopravy</t>
  </si>
  <si>
    <t>Ostatní záležitosti v silniční dopravě</t>
  </si>
  <si>
    <t>Pitná voda</t>
  </si>
  <si>
    <t>Odvádění a čištění odpadních vod a nakládání s kaly</t>
  </si>
  <si>
    <r>
      <rPr>
        <b/>
        <sz val="10"/>
        <color indexed="8"/>
        <rFont val="Calibri"/>
        <family val="2"/>
      </rPr>
      <t>Ostatní správa ve vodním hospodářství</t>
    </r>
  </si>
  <si>
    <t>Gymnázia</t>
  </si>
  <si>
    <t>Divadelní činnost</t>
  </si>
  <si>
    <t>Pořízení, zachování a obnova hodnot místního kultruního a hist. povědomí</t>
  </si>
  <si>
    <t>Ostatní záležitosti ochrany památek a péče o kulturní dědictví</t>
  </si>
  <si>
    <t>Zájmová činnost v kultuře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</si>
  <si>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</si>
  <si>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</si>
  <si>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</si>
  <si>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</si>
  <si>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Ostatní činnost ve zdravotnictví</t>
  </si>
  <si>
    <t>Veřejné osvětlení</t>
  </si>
  <si>
    <t>Výstavba a údržba místních inženýrských sítí</t>
  </si>
  <si>
    <t>Územní plánování</t>
  </si>
  <si>
    <t>Sběr a svoz ostatních odpadů (jiných než nebezpečných a komunálních)</t>
  </si>
  <si>
    <t>Chráněné části přírody</t>
  </si>
  <si>
    <t>Protierozní, protilavinová a protipožární ochrana</t>
  </si>
  <si>
    <t>Péče o vzhled obcí a veřejnou zeleň</t>
  </si>
  <si>
    <t>Ostatní služby a činnosti v oblasti sociální péče</t>
  </si>
  <si>
    <t>Ostatní správa v sociálním zabezpečení</t>
  </si>
  <si>
    <t>Ostatní záležitosti sociálních věcí  a politiky zaměstnanosti</t>
  </si>
  <si>
    <t>Požární ochrana  - dobrovolná část</t>
  </si>
  <si>
    <t>Zastupitelstva obcí</t>
  </si>
  <si>
    <t>Volby do zastupitelstev územních samosprávných celků</t>
  </si>
  <si>
    <t>Pojištění funkčně nespecifikované</t>
  </si>
  <si>
    <t>Převody vlastním fondům v rozpočtech územní úrovně</t>
  </si>
  <si>
    <t>Ostatní finanční operace</t>
  </si>
  <si>
    <t>Ostatní činnosti jinde nezařazené</t>
  </si>
  <si>
    <t>REKAPITULACE</t>
  </si>
  <si>
    <t>Schválený rozpočet</t>
  </si>
  <si>
    <t>POL 4116</t>
  </si>
  <si>
    <t xml:space="preserve">Ostatní neinvestiční přijaté transfery ze SR </t>
  </si>
  <si>
    <t>Neinvestiční výdaje celkem</t>
  </si>
  <si>
    <t>Investiční výdaje celkem</t>
  </si>
  <si>
    <t>VÝDAJE CELKEM</t>
  </si>
  <si>
    <t>v tis. Kč</t>
  </si>
  <si>
    <t>Příjmy celkem</t>
  </si>
  <si>
    <t>Výdaje celkem</t>
  </si>
  <si>
    <t>Saldo příjmů a výdajů</t>
  </si>
  <si>
    <t>Financování</t>
  </si>
  <si>
    <t>8123 Dlouhodobě přijaté půjčené prostředky</t>
  </si>
  <si>
    <t>8115 Změna stavu prostř.na bankovních účtech</t>
  </si>
  <si>
    <t>Financování celkem</t>
  </si>
  <si>
    <t>§ 3723</t>
  </si>
  <si>
    <t>Sběr a svoz ostatních odpadů jiných než nebezečných a komunálních</t>
  </si>
  <si>
    <t>§ 5512</t>
  </si>
  <si>
    <t>Požární ochrana "dobrovolná část"</t>
  </si>
  <si>
    <t>Sběr a svoz nebezpečných odpadů</t>
  </si>
  <si>
    <t>POL 4223</t>
  </si>
  <si>
    <t>Investiční příjaté transfery od regionálních rad</t>
  </si>
  <si>
    <t>POL 4111</t>
  </si>
  <si>
    <t xml:space="preserve">Neinvestiční přijaté transfery z všeobecné pokladní správy  SR </t>
  </si>
  <si>
    <t>POL 4121</t>
  </si>
  <si>
    <t>Neinvestiční přijaté transfery od obcí</t>
  </si>
  <si>
    <t>Ostatní správa v průmyslu, stavebnictví, obchodu a službách</t>
  </si>
  <si>
    <t>Ostatní záležitosti lesního hospodářství</t>
  </si>
  <si>
    <t>POL 4222</t>
  </si>
  <si>
    <t>Investiční přijaté transfery od krajů</t>
  </si>
  <si>
    <t>8124 Splátky úvěrů</t>
  </si>
  <si>
    <t>POL 4122</t>
  </si>
  <si>
    <t>Neinvestiční  přijaté transfery od krajů</t>
  </si>
  <si>
    <t>Ostatní všeobecná vnitřní správa jinde nazařazená</t>
  </si>
  <si>
    <t>Ostatní činnosti k ochraně přírody a krajiny</t>
  </si>
  <si>
    <t>§ 3631</t>
  </si>
  <si>
    <t>§ 4399</t>
  </si>
  <si>
    <t>Ostatní záležitosti sociálních věcí a politiky zaměstnanosti</t>
  </si>
  <si>
    <t>Neinvestiční příspěvky ostatním příspěvkových organizacím</t>
  </si>
  <si>
    <t>POL 4216</t>
  </si>
  <si>
    <t>Ostatní investíční přijaté transfery ze státního rozpočtu</t>
  </si>
  <si>
    <t>§ 3421</t>
  </si>
  <si>
    <t>§ 1019</t>
  </si>
  <si>
    <t>§ 2229</t>
  </si>
  <si>
    <t>Ochrana obyvatelstva</t>
  </si>
  <si>
    <t>Odvod z loterií a podobných her kormě z výherních HP</t>
  </si>
  <si>
    <t>POL 1355</t>
  </si>
  <si>
    <t>Odvod z výherních hracích přístrojů</t>
  </si>
  <si>
    <t>§ 2221</t>
  </si>
  <si>
    <t>Územní rozvoj</t>
  </si>
  <si>
    <t>Mezinárodní spolupráce (jinde nezařazená)</t>
  </si>
  <si>
    <t>Sběr a svoz ostatních odpadů (jiných než nebezp. a komunálních)</t>
  </si>
  <si>
    <t>Osotní asistence, pečovatel. Služba a podpora samost. Bydlení</t>
  </si>
  <si>
    <t>Ostatní záležitosti civilní připravenosti na krizové stavy</t>
  </si>
  <si>
    <t>Celospolečenské funkce lesů</t>
  </si>
  <si>
    <t>Ostatní sociální péče a pomoc ostatním skupinám obyvatelstva</t>
  </si>
  <si>
    <t>Azylové domy, nízkoprahová denní centra a noclehárny</t>
  </si>
  <si>
    <t>Volby do parlamentu ČR</t>
  </si>
  <si>
    <t>Využívání a zneškodňování komunálních odpadů</t>
  </si>
  <si>
    <t>Vypracoval: Ing. Slaný</t>
  </si>
  <si>
    <t>Ostatní činnosti související se službami pro obyvatelstvo</t>
  </si>
  <si>
    <t xml:space="preserve">Investiční přijaté transfery ze státních fondů </t>
  </si>
  <si>
    <t>POL 4213</t>
  </si>
  <si>
    <t>Rekultivace půdy v důsledku těžeb.a důlní čin.,po skládkách apod.</t>
  </si>
  <si>
    <t>Ost.soc.péče a pomoc ost. skupinám obyvatelstva</t>
  </si>
  <si>
    <t>Voby do Evropského parlamentu</t>
  </si>
  <si>
    <t>POL 4113</t>
  </si>
  <si>
    <t>Neinvestiční přijaté transfery ze státních fondů</t>
  </si>
  <si>
    <t>tis. Kč</t>
  </si>
  <si>
    <t>§ 3900</t>
  </si>
  <si>
    <t>Daň z nemovitých věcí</t>
  </si>
  <si>
    <t>POL 4221</t>
  </si>
  <si>
    <t>Investiční přijaté transfery od obcí</t>
  </si>
  <si>
    <t>Ostatní záležitosti bezpečnosti, veřejného pořádku</t>
  </si>
  <si>
    <t>Zachování a obnova kulturních památek</t>
  </si>
  <si>
    <t>POL 4123</t>
  </si>
  <si>
    <t>Neinvestiční přijaté transfery od regionálních rad</t>
  </si>
  <si>
    <t>Prevence před drogami, alkoholem, nikotinem a jinými závislostmi</t>
  </si>
  <si>
    <t>Upravený rozpočet po RO č. 17/2014</t>
  </si>
  <si>
    <t>RU po RO č. 17</t>
  </si>
  <si>
    <t>Město Šlapanice - rozpočtové opatření č. 18/2014</t>
  </si>
  <si>
    <t>Šlapanice 22.12.2014</t>
  </si>
  <si>
    <t>RO č. 18/2014</t>
  </si>
  <si>
    <t>Upravený rozpočet po RO č. 18/2014</t>
  </si>
  <si>
    <t>RU po RO č.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</si>
</sst>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46" fillId="33" borderId="12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top" wrapText="1"/>
    </xf>
    <xf numFmtId="164" fontId="31" fillId="33" borderId="14" xfId="0" applyNumberFormat="1" applyFont="1" applyFill="1" applyBorder="1" applyAlignment="1">
      <alignment/>
    </xf>
    <xf numFmtId="164" fontId="31" fillId="0" borderId="1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46" fillId="0" borderId="0" xfId="0" applyFont="1" applyAlignment="1">
      <alignment/>
    </xf>
    <xf numFmtId="164" fontId="31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34" borderId="19" xfId="0" applyFont="1" applyFill="1" applyBorder="1" applyAlignment="1">
      <alignment horizontal="center" vertical="top" wrapText="1"/>
    </xf>
    <xf numFmtId="164" fontId="0" fillId="34" borderId="20" xfId="0" applyNumberFormat="1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47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34" borderId="13" xfId="0" applyFont="1" applyFill="1" applyBorder="1" applyAlignment="1">
      <alignment horizontal="center" vertical="top" wrapText="1"/>
    </xf>
    <xf numFmtId="164" fontId="31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164" fontId="0" fillId="33" borderId="13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46" fillId="0" borderId="18" xfId="0" applyNumberFormat="1" applyFont="1" applyBorder="1" applyAlignment="1">
      <alignment horizontal="right" vertical="center"/>
    </xf>
    <xf numFmtId="164" fontId="0" fillId="0" borderId="19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31" fillId="33" borderId="1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1" fillId="0" borderId="30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32" xfId="0" applyFon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31" fillId="0" borderId="34" xfId="0" applyNumberFormat="1" applyFont="1" applyBorder="1" applyAlignment="1">
      <alignment/>
    </xf>
    <xf numFmtId="164" fontId="0" fillId="0" borderId="35" xfId="0" applyNumberFormat="1" applyBorder="1" applyAlignment="1">
      <alignment horizontal="right"/>
    </xf>
    <xf numFmtId="164" fontId="0" fillId="33" borderId="2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164" fontId="31" fillId="0" borderId="16" xfId="0" applyNumberFormat="1" applyFont="1" applyBorder="1" applyAlignment="1">
      <alignment/>
    </xf>
    <xf numFmtId="0" fontId="47" fillId="33" borderId="11" xfId="0" applyFont="1" applyFill="1" applyBorder="1" applyAlignment="1">
      <alignment vertical="top" wrapText="1"/>
    </xf>
    <xf numFmtId="0" fontId="31" fillId="33" borderId="3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37" xfId="0" applyFont="1" applyFill="1" applyBorder="1" applyAlignment="1">
      <alignment horizontal="center" vertical="top" wrapText="1"/>
    </xf>
    <xf numFmtId="0" fontId="47" fillId="33" borderId="36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1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7" fillId="0" borderId="3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7" fillId="0" borderId="33" xfId="0" applyFont="1" applyBorder="1" applyAlignment="1">
      <alignment vertical="top" wrapText="1"/>
    </xf>
    <xf numFmtId="0" fontId="31" fillId="0" borderId="39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2" fontId="47" fillId="33" borderId="11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40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vertical="top" wrapText="1"/>
    </xf>
    <xf numFmtId="0" fontId="47" fillId="33" borderId="41" xfId="0" applyFont="1" applyFill="1" applyBorder="1" applyAlignment="1">
      <alignment vertical="top" wrapText="1"/>
    </xf>
    <xf numFmtId="0" fontId="47" fillId="33" borderId="33" xfId="0" applyFont="1" applyFill="1" applyBorder="1" applyAlignment="1">
      <alignment vertical="top" wrapText="1"/>
    </xf>
    <xf numFmtId="0" fontId="31" fillId="33" borderId="39" xfId="0" applyFont="1" applyFill="1" applyBorder="1" applyAlignment="1">
      <alignment vertical="top" wrapText="1"/>
    </xf>
    <xf numFmtId="0" fontId="47" fillId="33" borderId="33" xfId="0" applyFont="1" applyFill="1" applyBorder="1" applyAlignment="1">
      <alignment horizontal="center" vertical="top" wrapText="1"/>
    </xf>
    <xf numFmtId="0" fontId="47" fillId="33" borderId="38" xfId="0" applyFont="1" applyFill="1" applyBorder="1" applyAlignment="1">
      <alignment horizontal="center" vertical="top" wrapText="1"/>
    </xf>
    <xf numFmtId="0" fontId="47" fillId="33" borderId="39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vertical="top" wrapText="1"/>
    </xf>
    <xf numFmtId="0" fontId="47" fillId="33" borderId="34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47" fillId="33" borderId="37" xfId="0" applyFont="1" applyFill="1" applyBorder="1" applyAlignment="1">
      <alignment horizontal="left" vertical="top" wrapText="1"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49" fontId="31" fillId="0" borderId="11" xfId="0" applyNumberFormat="1" applyFont="1" applyBorder="1" applyAlignment="1">
      <alignment horizontal="left"/>
    </xf>
    <xf numFmtId="49" fontId="31" fillId="0" borderId="36" xfId="0" applyNumberFormat="1" applyFont="1" applyBorder="1" applyAlignment="1">
      <alignment horizontal="left"/>
    </xf>
    <xf numFmtId="49" fontId="31" fillId="0" borderId="37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center"/>
    </xf>
    <xf numFmtId="49" fontId="49" fillId="0" borderId="37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51" fillId="33" borderId="4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7" fillId="33" borderId="37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/>
    </xf>
    <xf numFmtId="0" fontId="47" fillId="34" borderId="19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/>
    </xf>
    <xf numFmtId="0" fontId="47" fillId="34" borderId="11" xfId="0" applyFont="1" applyFill="1" applyBorder="1" applyAlignment="1">
      <alignment vertical="top" wrapText="1"/>
    </xf>
    <xf numFmtId="0" fontId="47" fillId="34" borderId="37" xfId="0" applyFont="1" applyFill="1" applyBorder="1" applyAlignment="1">
      <alignment vertical="top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top" wrapText="1"/>
    </xf>
    <xf numFmtId="0" fontId="53" fillId="35" borderId="42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top" wrapText="1"/>
    </xf>
    <xf numFmtId="0" fontId="29" fillId="33" borderId="34" xfId="0" applyFont="1" applyFill="1" applyBorder="1" applyAlignment="1">
      <alignment horizontal="center" vertical="top" wrapText="1"/>
    </xf>
    <xf numFmtId="0" fontId="29" fillId="33" borderId="46" xfId="0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47" fillId="34" borderId="13" xfId="0" applyFont="1" applyFill="1" applyBorder="1" applyAlignment="1">
      <alignment vertical="top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4"/>
  <sheetViews>
    <sheetView tabSelected="1" zoomScalePageLayoutView="0" workbookViewId="0" topLeftCell="B64">
      <selection activeCell="L77" sqref="L77"/>
    </sheetView>
  </sheetViews>
  <sheetFormatPr defaultColWidth="9.140625" defaultRowHeight="15"/>
  <cols>
    <col min="1" max="1" width="5.421875" style="0" customWidth="1"/>
    <col min="2" max="2" width="4.57421875" style="0" customWidth="1"/>
    <col min="3" max="3" width="5.00390625" style="0" customWidth="1"/>
    <col min="4" max="4" width="8.7109375" style="0" customWidth="1"/>
    <col min="9" max="9" width="11.421875" style="0" customWidth="1"/>
    <col min="10" max="10" width="12.140625" style="0" customWidth="1"/>
    <col min="11" max="11" width="13.140625" style="0" customWidth="1"/>
    <col min="12" max="12" width="10.8515625" style="0" customWidth="1"/>
    <col min="13" max="13" width="13.00390625" style="0" customWidth="1"/>
  </cols>
  <sheetData>
    <row r="2" spans="2:4" ht="15.75">
      <c r="B2" s="18" t="s">
        <v>226</v>
      </c>
      <c r="C2" s="1"/>
      <c r="D2" s="1"/>
    </row>
    <row r="3" spans="2:13" ht="15">
      <c r="B3" s="92" t="s">
        <v>0</v>
      </c>
      <c r="C3" s="92"/>
      <c r="D3" s="92"/>
      <c r="E3" s="92"/>
      <c r="F3" s="92"/>
      <c r="G3" s="92"/>
      <c r="H3" s="92"/>
      <c r="I3" s="92"/>
      <c r="K3" s="29"/>
      <c r="L3" s="29"/>
      <c r="M3" s="29" t="s">
        <v>153</v>
      </c>
    </row>
    <row r="4" spans="2:13" ht="33.75" customHeight="1">
      <c r="B4" s="93" t="s">
        <v>1</v>
      </c>
      <c r="C4" s="94"/>
      <c r="D4" s="93" t="s">
        <v>2</v>
      </c>
      <c r="E4" s="94"/>
      <c r="F4" s="94"/>
      <c r="G4" s="94"/>
      <c r="H4" s="94"/>
      <c r="I4" s="94"/>
      <c r="J4" s="90" t="s">
        <v>147</v>
      </c>
      <c r="K4" s="90" t="s">
        <v>224</v>
      </c>
      <c r="L4" s="90" t="s">
        <v>228</v>
      </c>
      <c r="M4" s="90" t="s">
        <v>229</v>
      </c>
    </row>
    <row r="5" spans="2:13" ht="15.75" customHeight="1">
      <c r="B5" s="94"/>
      <c r="C5" s="94"/>
      <c r="D5" s="94"/>
      <c r="E5" s="94"/>
      <c r="F5" s="94"/>
      <c r="G5" s="94"/>
      <c r="H5" s="94"/>
      <c r="I5" s="94"/>
      <c r="J5" s="91"/>
      <c r="K5" s="91"/>
      <c r="L5" s="91"/>
      <c r="M5" s="91"/>
    </row>
    <row r="6" spans="2:13" ht="15" customHeight="1">
      <c r="B6" s="86" t="s">
        <v>3</v>
      </c>
      <c r="C6" s="87"/>
      <c r="D6" s="88" t="s">
        <v>4</v>
      </c>
      <c r="E6" s="89"/>
      <c r="F6" s="89"/>
      <c r="G6" s="89"/>
      <c r="H6" s="89"/>
      <c r="I6" s="89"/>
      <c r="J6" s="6">
        <v>14500</v>
      </c>
      <c r="K6" s="6">
        <v>14500</v>
      </c>
      <c r="L6" s="6">
        <v>0</v>
      </c>
      <c r="M6" s="6">
        <f aca="true" t="shared" si="0" ref="M6:M20">K6+L6</f>
        <v>14500</v>
      </c>
    </row>
    <row r="7" spans="2:13" ht="15" customHeight="1">
      <c r="B7" s="86" t="s">
        <v>5</v>
      </c>
      <c r="C7" s="87">
        <v>1112</v>
      </c>
      <c r="D7" s="88" t="s">
        <v>6</v>
      </c>
      <c r="E7" s="89"/>
      <c r="F7" s="89"/>
      <c r="G7" s="89"/>
      <c r="H7" s="89"/>
      <c r="I7" s="89"/>
      <c r="J7" s="6">
        <v>1300</v>
      </c>
      <c r="K7" s="6">
        <v>1300</v>
      </c>
      <c r="L7" s="6">
        <v>0</v>
      </c>
      <c r="M7" s="6">
        <f t="shared" si="0"/>
        <v>1300</v>
      </c>
    </row>
    <row r="8" spans="2:13" ht="15" customHeight="1">
      <c r="B8" s="86" t="s">
        <v>7</v>
      </c>
      <c r="C8" s="87">
        <v>1113</v>
      </c>
      <c r="D8" s="88" t="s">
        <v>8</v>
      </c>
      <c r="E8" s="89"/>
      <c r="F8" s="89"/>
      <c r="G8" s="89"/>
      <c r="H8" s="89"/>
      <c r="I8" s="89"/>
      <c r="J8" s="6">
        <v>1450</v>
      </c>
      <c r="K8" s="6">
        <v>1450</v>
      </c>
      <c r="L8" s="6">
        <v>0</v>
      </c>
      <c r="M8" s="6">
        <f t="shared" si="0"/>
        <v>1450</v>
      </c>
    </row>
    <row r="9" spans="2:13" ht="15" customHeight="1">
      <c r="B9" s="86" t="s">
        <v>9</v>
      </c>
      <c r="C9" s="87">
        <v>1121</v>
      </c>
      <c r="D9" s="88" t="s">
        <v>10</v>
      </c>
      <c r="E9" s="89"/>
      <c r="F9" s="89"/>
      <c r="G9" s="89"/>
      <c r="H9" s="89"/>
      <c r="I9" s="89"/>
      <c r="J9" s="6">
        <v>14200</v>
      </c>
      <c r="K9" s="6">
        <v>14200</v>
      </c>
      <c r="L9" s="6">
        <v>0</v>
      </c>
      <c r="M9" s="6">
        <f t="shared" si="0"/>
        <v>14200</v>
      </c>
    </row>
    <row r="10" spans="2:13" ht="15" customHeight="1">
      <c r="B10" s="86" t="s">
        <v>11</v>
      </c>
      <c r="C10" s="87">
        <v>1122</v>
      </c>
      <c r="D10" s="88" t="s">
        <v>12</v>
      </c>
      <c r="E10" s="89"/>
      <c r="F10" s="89"/>
      <c r="G10" s="89"/>
      <c r="H10" s="89"/>
      <c r="I10" s="89"/>
      <c r="J10" s="6">
        <v>1600</v>
      </c>
      <c r="K10" s="6">
        <v>1495.9</v>
      </c>
      <c r="L10" s="6">
        <v>0</v>
      </c>
      <c r="M10" s="6">
        <f t="shared" si="0"/>
        <v>1495.9</v>
      </c>
    </row>
    <row r="11" spans="2:13" ht="15" customHeight="1">
      <c r="B11" s="86" t="s">
        <v>13</v>
      </c>
      <c r="C11" s="87">
        <v>1211</v>
      </c>
      <c r="D11" s="88" t="s">
        <v>14</v>
      </c>
      <c r="E11" s="89"/>
      <c r="F11" s="89"/>
      <c r="G11" s="89"/>
      <c r="H11" s="89"/>
      <c r="I11" s="89"/>
      <c r="J11" s="6">
        <v>31000</v>
      </c>
      <c r="K11" s="6">
        <v>31000</v>
      </c>
      <c r="L11" s="6">
        <v>0</v>
      </c>
      <c r="M11" s="6">
        <f t="shared" si="0"/>
        <v>31000</v>
      </c>
    </row>
    <row r="12" spans="2:13" ht="15" customHeight="1">
      <c r="B12" s="86" t="s">
        <v>15</v>
      </c>
      <c r="C12" s="87">
        <v>1333</v>
      </c>
      <c r="D12" s="88" t="s">
        <v>16</v>
      </c>
      <c r="E12" s="89"/>
      <c r="F12" s="89"/>
      <c r="G12" s="89"/>
      <c r="H12" s="89"/>
      <c r="I12" s="89"/>
      <c r="J12" s="6">
        <v>1000</v>
      </c>
      <c r="K12" s="6">
        <v>1000</v>
      </c>
      <c r="L12" s="6">
        <v>0</v>
      </c>
      <c r="M12" s="6">
        <f t="shared" si="0"/>
        <v>1000</v>
      </c>
    </row>
    <row r="13" spans="2:13" ht="15" customHeight="1">
      <c r="B13" s="86" t="s">
        <v>17</v>
      </c>
      <c r="C13" s="87">
        <v>1334</v>
      </c>
      <c r="D13" s="88" t="s">
        <v>18</v>
      </c>
      <c r="E13" s="89"/>
      <c r="F13" s="89"/>
      <c r="G13" s="89"/>
      <c r="H13" s="89"/>
      <c r="I13" s="89"/>
      <c r="J13" s="6">
        <v>120</v>
      </c>
      <c r="K13" s="6">
        <v>120</v>
      </c>
      <c r="L13" s="6">
        <v>0</v>
      </c>
      <c r="M13" s="6">
        <f t="shared" si="0"/>
        <v>120</v>
      </c>
    </row>
    <row r="14" spans="2:13" ht="15" customHeight="1">
      <c r="B14" s="86" t="s">
        <v>19</v>
      </c>
      <c r="C14" s="87">
        <v>1341</v>
      </c>
      <c r="D14" s="88" t="s">
        <v>20</v>
      </c>
      <c r="E14" s="89"/>
      <c r="F14" s="89"/>
      <c r="G14" s="89"/>
      <c r="H14" s="89"/>
      <c r="I14" s="89"/>
      <c r="J14" s="6">
        <v>230</v>
      </c>
      <c r="K14" s="6">
        <v>230</v>
      </c>
      <c r="L14" s="6">
        <v>0</v>
      </c>
      <c r="M14" s="6">
        <f t="shared" si="0"/>
        <v>230</v>
      </c>
    </row>
    <row r="15" spans="2:13" ht="15" customHeight="1">
      <c r="B15" s="86" t="s">
        <v>21</v>
      </c>
      <c r="C15" s="87">
        <v>1343</v>
      </c>
      <c r="D15" s="88" t="s">
        <v>22</v>
      </c>
      <c r="E15" s="89"/>
      <c r="F15" s="89"/>
      <c r="G15" s="89"/>
      <c r="H15" s="89"/>
      <c r="I15" s="89"/>
      <c r="J15" s="6">
        <v>300</v>
      </c>
      <c r="K15" s="6">
        <v>300</v>
      </c>
      <c r="L15" s="6">
        <v>0</v>
      </c>
      <c r="M15" s="6">
        <f t="shared" si="0"/>
        <v>300</v>
      </c>
    </row>
    <row r="16" spans="2:13" ht="15" customHeight="1">
      <c r="B16" s="86" t="s">
        <v>23</v>
      </c>
      <c r="C16" s="87">
        <v>1345</v>
      </c>
      <c r="D16" s="88" t="s">
        <v>24</v>
      </c>
      <c r="E16" s="89"/>
      <c r="F16" s="89"/>
      <c r="G16" s="89"/>
      <c r="H16" s="89"/>
      <c r="I16" s="89"/>
      <c r="J16" s="6">
        <v>25</v>
      </c>
      <c r="K16" s="6">
        <v>25</v>
      </c>
      <c r="L16" s="6">
        <v>0</v>
      </c>
      <c r="M16" s="6">
        <f t="shared" si="0"/>
        <v>25</v>
      </c>
    </row>
    <row r="17" spans="2:13" ht="15" customHeight="1">
      <c r="B17" s="86" t="s">
        <v>25</v>
      </c>
      <c r="C17" s="87">
        <v>1351</v>
      </c>
      <c r="D17" s="88" t="s">
        <v>191</v>
      </c>
      <c r="E17" s="89"/>
      <c r="F17" s="89"/>
      <c r="G17" s="89"/>
      <c r="H17" s="89"/>
      <c r="I17" s="89"/>
      <c r="J17" s="6">
        <v>100</v>
      </c>
      <c r="K17" s="6">
        <v>100</v>
      </c>
      <c r="L17" s="6">
        <v>0</v>
      </c>
      <c r="M17" s="6">
        <f t="shared" si="0"/>
        <v>100</v>
      </c>
    </row>
    <row r="18" spans="2:13" ht="15" customHeight="1">
      <c r="B18" s="86" t="s">
        <v>192</v>
      </c>
      <c r="C18" s="87">
        <v>1352</v>
      </c>
      <c r="D18" s="88" t="s">
        <v>193</v>
      </c>
      <c r="E18" s="89"/>
      <c r="F18" s="89"/>
      <c r="G18" s="89"/>
      <c r="H18" s="89"/>
      <c r="I18" s="89"/>
      <c r="J18" s="6">
        <v>1000</v>
      </c>
      <c r="K18" s="6">
        <v>1000</v>
      </c>
      <c r="L18" s="6">
        <v>0</v>
      </c>
      <c r="M18" s="6">
        <f t="shared" si="0"/>
        <v>1000</v>
      </c>
    </row>
    <row r="19" spans="2:13" ht="15" customHeight="1">
      <c r="B19" s="86" t="s">
        <v>26</v>
      </c>
      <c r="C19" s="87">
        <v>1361</v>
      </c>
      <c r="D19" s="88" t="s">
        <v>27</v>
      </c>
      <c r="E19" s="89"/>
      <c r="F19" s="89"/>
      <c r="G19" s="89"/>
      <c r="H19" s="89"/>
      <c r="I19" s="89"/>
      <c r="J19" s="6">
        <v>13275</v>
      </c>
      <c r="K19" s="6">
        <v>13275</v>
      </c>
      <c r="L19" s="6">
        <v>0</v>
      </c>
      <c r="M19" s="6">
        <f t="shared" si="0"/>
        <v>13275</v>
      </c>
    </row>
    <row r="20" spans="2:13" ht="15" customHeight="1" thickBot="1">
      <c r="B20" s="97" t="s">
        <v>28</v>
      </c>
      <c r="C20" s="98">
        <v>1511</v>
      </c>
      <c r="D20" s="99" t="s">
        <v>216</v>
      </c>
      <c r="E20" s="100"/>
      <c r="F20" s="100"/>
      <c r="G20" s="100"/>
      <c r="H20" s="100"/>
      <c r="I20" s="100"/>
      <c r="J20" s="36">
        <v>18400</v>
      </c>
      <c r="K20" s="6">
        <v>18400</v>
      </c>
      <c r="L20" s="36">
        <v>0</v>
      </c>
      <c r="M20" s="6">
        <f t="shared" si="0"/>
        <v>18400</v>
      </c>
    </row>
    <row r="21" spans="2:13" ht="15.75" thickBot="1">
      <c r="B21" s="95" t="s">
        <v>29</v>
      </c>
      <c r="C21" s="96"/>
      <c r="D21" s="96"/>
      <c r="E21" s="96"/>
      <c r="F21" s="96"/>
      <c r="G21" s="96"/>
      <c r="H21" s="96"/>
      <c r="I21" s="96"/>
      <c r="J21" s="41">
        <f>SUM(J6:J20)</f>
        <v>98500</v>
      </c>
      <c r="K21" s="19">
        <v>98395.9</v>
      </c>
      <c r="L21" s="41">
        <f>SUM(L6:L20)</f>
        <v>0</v>
      </c>
      <c r="M21" s="19">
        <f>SUM(M6:M20)</f>
        <v>98395.9</v>
      </c>
    </row>
    <row r="22" spans="2:13" ht="15">
      <c r="B22" s="83" t="s">
        <v>30</v>
      </c>
      <c r="C22" s="84"/>
      <c r="D22" s="81" t="s">
        <v>31</v>
      </c>
      <c r="E22" s="85"/>
      <c r="F22" s="85"/>
      <c r="G22" s="85"/>
      <c r="H22" s="85"/>
      <c r="I22" s="85"/>
      <c r="J22" s="65">
        <v>110</v>
      </c>
      <c r="K22" s="38">
        <v>110</v>
      </c>
      <c r="L22" s="4">
        <v>0</v>
      </c>
      <c r="M22" s="38">
        <f aca="true" t="shared" si="1" ref="M22:M65">K22+L22</f>
        <v>110</v>
      </c>
    </row>
    <row r="23" spans="2:13" ht="15">
      <c r="B23" s="83" t="s">
        <v>32</v>
      </c>
      <c r="C23" s="84"/>
      <c r="D23" s="81" t="s">
        <v>33</v>
      </c>
      <c r="E23" s="85"/>
      <c r="F23" s="85"/>
      <c r="G23" s="85"/>
      <c r="H23" s="85"/>
      <c r="I23" s="85"/>
      <c r="J23" s="65">
        <v>0</v>
      </c>
      <c r="K23" s="38">
        <v>0</v>
      </c>
      <c r="L23" s="4">
        <v>0</v>
      </c>
      <c r="M23" s="38">
        <f t="shared" si="1"/>
        <v>0</v>
      </c>
    </row>
    <row r="24" spans="2:13" ht="15">
      <c r="B24" s="83" t="s">
        <v>188</v>
      </c>
      <c r="C24" s="84"/>
      <c r="D24" s="81" t="s">
        <v>111</v>
      </c>
      <c r="E24" s="101"/>
      <c r="F24" s="101"/>
      <c r="G24" s="101"/>
      <c r="H24" s="101"/>
      <c r="I24" s="102"/>
      <c r="J24" s="65">
        <v>0</v>
      </c>
      <c r="K24" s="38">
        <v>0</v>
      </c>
      <c r="L24" s="4">
        <v>0</v>
      </c>
      <c r="M24" s="38">
        <f t="shared" si="1"/>
        <v>0</v>
      </c>
    </row>
    <row r="25" spans="2:13" ht="15">
      <c r="B25" s="83" t="s">
        <v>34</v>
      </c>
      <c r="C25" s="84"/>
      <c r="D25" s="81" t="s">
        <v>35</v>
      </c>
      <c r="E25" s="85"/>
      <c r="F25" s="85"/>
      <c r="G25" s="85"/>
      <c r="H25" s="85"/>
      <c r="I25" s="85"/>
      <c r="J25" s="65">
        <v>0</v>
      </c>
      <c r="K25" s="38">
        <v>0</v>
      </c>
      <c r="L25" s="4">
        <v>0</v>
      </c>
      <c r="M25" s="38">
        <f t="shared" si="1"/>
        <v>0</v>
      </c>
    </row>
    <row r="26" spans="2:13" ht="15">
      <c r="B26" s="83" t="s">
        <v>36</v>
      </c>
      <c r="C26" s="84"/>
      <c r="D26" s="81" t="s">
        <v>37</v>
      </c>
      <c r="E26" s="85"/>
      <c r="F26" s="85"/>
      <c r="G26" s="85"/>
      <c r="H26" s="85"/>
      <c r="I26" s="85"/>
      <c r="J26" s="65">
        <v>0</v>
      </c>
      <c r="K26" s="38">
        <v>0</v>
      </c>
      <c r="L26" s="4">
        <v>0</v>
      </c>
      <c r="M26" s="38">
        <f t="shared" si="1"/>
        <v>0</v>
      </c>
    </row>
    <row r="27" spans="2:13" ht="15">
      <c r="B27" s="83" t="s">
        <v>38</v>
      </c>
      <c r="C27" s="84"/>
      <c r="D27" s="81" t="s">
        <v>39</v>
      </c>
      <c r="E27" s="85"/>
      <c r="F27" s="85"/>
      <c r="G27" s="85"/>
      <c r="H27" s="85"/>
      <c r="I27" s="85"/>
      <c r="J27" s="65">
        <v>110</v>
      </c>
      <c r="K27" s="38">
        <v>110</v>
      </c>
      <c r="L27" s="4">
        <v>0</v>
      </c>
      <c r="M27" s="38">
        <f t="shared" si="1"/>
        <v>110</v>
      </c>
    </row>
    <row r="28" spans="2:13" ht="15">
      <c r="B28" s="83" t="s">
        <v>40</v>
      </c>
      <c r="C28" s="84"/>
      <c r="D28" s="81" t="s">
        <v>41</v>
      </c>
      <c r="E28" s="85"/>
      <c r="F28" s="85"/>
      <c r="G28" s="85"/>
      <c r="H28" s="85"/>
      <c r="I28" s="85"/>
      <c r="J28" s="65">
        <v>3</v>
      </c>
      <c r="K28" s="38">
        <v>3</v>
      </c>
      <c r="L28" s="4">
        <v>0</v>
      </c>
      <c r="M28" s="38">
        <f t="shared" si="1"/>
        <v>3</v>
      </c>
    </row>
    <row r="29" spans="2:13" ht="15">
      <c r="B29" s="83" t="s">
        <v>42</v>
      </c>
      <c r="C29" s="84"/>
      <c r="D29" s="81" t="s">
        <v>43</v>
      </c>
      <c r="E29" s="85"/>
      <c r="F29" s="85"/>
      <c r="G29" s="85"/>
      <c r="H29" s="85"/>
      <c r="I29" s="85"/>
      <c r="J29" s="65">
        <v>190</v>
      </c>
      <c r="K29" s="38">
        <v>190</v>
      </c>
      <c r="L29" s="4">
        <v>0</v>
      </c>
      <c r="M29" s="38">
        <f t="shared" si="1"/>
        <v>190</v>
      </c>
    </row>
    <row r="30" spans="2:13" ht="15">
      <c r="B30" s="83" t="s">
        <v>44</v>
      </c>
      <c r="C30" s="84"/>
      <c r="D30" s="81" t="s">
        <v>45</v>
      </c>
      <c r="E30" s="85"/>
      <c r="F30" s="85"/>
      <c r="G30" s="85"/>
      <c r="H30" s="85"/>
      <c r="I30" s="85"/>
      <c r="J30" s="65">
        <v>0</v>
      </c>
      <c r="K30" s="38">
        <v>0</v>
      </c>
      <c r="L30" s="4">
        <v>0</v>
      </c>
      <c r="M30" s="38">
        <f t="shared" si="1"/>
        <v>0</v>
      </c>
    </row>
    <row r="31" spans="2:13" ht="15">
      <c r="B31" s="83" t="s">
        <v>46</v>
      </c>
      <c r="C31" s="84"/>
      <c r="D31" s="81" t="s">
        <v>47</v>
      </c>
      <c r="E31" s="85"/>
      <c r="F31" s="85"/>
      <c r="G31" s="85"/>
      <c r="H31" s="85"/>
      <c r="I31" s="85"/>
      <c r="J31" s="65">
        <v>0</v>
      </c>
      <c r="K31" s="38">
        <v>0</v>
      </c>
      <c r="L31" s="4">
        <v>0</v>
      </c>
      <c r="M31" s="38">
        <f t="shared" si="1"/>
        <v>0</v>
      </c>
    </row>
    <row r="32" spans="2:13" ht="15">
      <c r="B32" s="83" t="s">
        <v>194</v>
      </c>
      <c r="C32" s="84"/>
      <c r="D32" s="81" t="s">
        <v>114</v>
      </c>
      <c r="E32" s="85"/>
      <c r="F32" s="85"/>
      <c r="G32" s="85"/>
      <c r="H32" s="85"/>
      <c r="I32" s="85"/>
      <c r="J32" s="65">
        <v>20</v>
      </c>
      <c r="K32" s="38">
        <v>20</v>
      </c>
      <c r="L32" s="4">
        <v>0</v>
      </c>
      <c r="M32" s="38">
        <f t="shared" si="1"/>
        <v>20</v>
      </c>
    </row>
    <row r="33" spans="2:13" ht="15">
      <c r="B33" s="83" t="s">
        <v>189</v>
      </c>
      <c r="C33" s="87"/>
      <c r="D33" s="81" t="s">
        <v>115</v>
      </c>
      <c r="E33" s="101"/>
      <c r="F33" s="101"/>
      <c r="G33" s="101"/>
      <c r="H33" s="101"/>
      <c r="I33" s="102"/>
      <c r="J33" s="65">
        <v>1800</v>
      </c>
      <c r="K33" s="38">
        <v>1800</v>
      </c>
      <c r="L33" s="4">
        <v>0</v>
      </c>
      <c r="M33" s="38">
        <f t="shared" si="1"/>
        <v>1800</v>
      </c>
    </row>
    <row r="34" spans="2:13" ht="15">
      <c r="B34" s="83" t="s">
        <v>48</v>
      </c>
      <c r="C34" s="84"/>
      <c r="D34" s="81" t="s">
        <v>49</v>
      </c>
      <c r="E34" s="85"/>
      <c r="F34" s="85"/>
      <c r="G34" s="85"/>
      <c r="H34" s="85"/>
      <c r="I34" s="85"/>
      <c r="J34" s="65">
        <v>15</v>
      </c>
      <c r="K34" s="38">
        <v>15</v>
      </c>
      <c r="L34" s="4">
        <v>0</v>
      </c>
      <c r="M34" s="38">
        <f t="shared" si="1"/>
        <v>15</v>
      </c>
    </row>
    <row r="35" spans="2:13" ht="15">
      <c r="B35" s="83" t="s">
        <v>50</v>
      </c>
      <c r="C35" s="84"/>
      <c r="D35" s="81" t="s">
        <v>51</v>
      </c>
      <c r="E35" s="85"/>
      <c r="F35" s="85"/>
      <c r="G35" s="85"/>
      <c r="H35" s="85"/>
      <c r="I35" s="85"/>
      <c r="J35" s="65">
        <v>0</v>
      </c>
      <c r="K35" s="38">
        <v>0</v>
      </c>
      <c r="L35" s="4">
        <v>0</v>
      </c>
      <c r="M35" s="38">
        <f t="shared" si="1"/>
        <v>0</v>
      </c>
    </row>
    <row r="36" spans="2:13" ht="15">
      <c r="B36" s="83" t="s">
        <v>52</v>
      </c>
      <c r="C36" s="84"/>
      <c r="D36" s="81" t="s">
        <v>53</v>
      </c>
      <c r="E36" s="85"/>
      <c r="F36" s="85"/>
      <c r="G36" s="85"/>
      <c r="H36" s="85"/>
      <c r="I36" s="85"/>
      <c r="J36" s="65">
        <v>685.6</v>
      </c>
      <c r="K36" s="38">
        <v>679.6</v>
      </c>
      <c r="L36" s="4">
        <v>0</v>
      </c>
      <c r="M36" s="38">
        <f t="shared" si="1"/>
        <v>679.6</v>
      </c>
    </row>
    <row r="37" spans="2:13" ht="15">
      <c r="B37" s="83" t="s">
        <v>54</v>
      </c>
      <c r="C37" s="84"/>
      <c r="D37" s="81" t="s">
        <v>55</v>
      </c>
      <c r="E37" s="85"/>
      <c r="F37" s="85"/>
      <c r="G37" s="85"/>
      <c r="H37" s="85"/>
      <c r="I37" s="85"/>
      <c r="J37" s="65">
        <v>2250</v>
      </c>
      <c r="K37" s="38">
        <v>2382.2</v>
      </c>
      <c r="L37" s="4">
        <v>0</v>
      </c>
      <c r="M37" s="38">
        <f t="shared" si="1"/>
        <v>2382.2</v>
      </c>
    </row>
    <row r="38" spans="2:13" ht="15">
      <c r="B38" s="83" t="s">
        <v>56</v>
      </c>
      <c r="C38" s="84"/>
      <c r="D38" s="81" t="s">
        <v>57</v>
      </c>
      <c r="E38" s="85"/>
      <c r="F38" s="85"/>
      <c r="G38" s="85"/>
      <c r="H38" s="85"/>
      <c r="I38" s="85"/>
      <c r="J38" s="65">
        <v>35</v>
      </c>
      <c r="K38" s="38">
        <v>35</v>
      </c>
      <c r="L38" s="4">
        <v>0</v>
      </c>
      <c r="M38" s="38">
        <f t="shared" si="1"/>
        <v>35</v>
      </c>
    </row>
    <row r="39" spans="2:13" ht="15">
      <c r="B39" s="83" t="s">
        <v>58</v>
      </c>
      <c r="C39" s="84"/>
      <c r="D39" s="81" t="s">
        <v>59</v>
      </c>
      <c r="E39" s="85"/>
      <c r="F39" s="85"/>
      <c r="G39" s="85"/>
      <c r="H39" s="85"/>
      <c r="I39" s="85"/>
      <c r="J39" s="65">
        <v>4</v>
      </c>
      <c r="K39" s="38">
        <v>4</v>
      </c>
      <c r="L39" s="4">
        <v>0</v>
      </c>
      <c r="M39" s="38">
        <f t="shared" si="1"/>
        <v>4</v>
      </c>
    </row>
    <row r="40" spans="2:13" ht="15">
      <c r="B40" s="83" t="s">
        <v>60</v>
      </c>
      <c r="C40" s="84"/>
      <c r="D40" s="81" t="s">
        <v>61</v>
      </c>
      <c r="E40" s="85"/>
      <c r="F40" s="85"/>
      <c r="G40" s="85"/>
      <c r="H40" s="85"/>
      <c r="I40" s="85"/>
      <c r="J40" s="65">
        <v>20</v>
      </c>
      <c r="K40" s="38">
        <v>20</v>
      </c>
      <c r="L40" s="4">
        <v>0</v>
      </c>
      <c r="M40" s="38">
        <f t="shared" si="1"/>
        <v>20</v>
      </c>
    </row>
    <row r="41" spans="2:13" ht="15">
      <c r="B41" s="83" t="s">
        <v>62</v>
      </c>
      <c r="C41" s="84"/>
      <c r="D41" s="81" t="s">
        <v>63</v>
      </c>
      <c r="E41" s="85"/>
      <c r="F41" s="85"/>
      <c r="G41" s="85"/>
      <c r="H41" s="85"/>
      <c r="I41" s="85"/>
      <c r="J41" s="65">
        <v>20</v>
      </c>
      <c r="K41" s="38">
        <v>20</v>
      </c>
      <c r="L41" s="4">
        <v>0</v>
      </c>
      <c r="M41" s="38">
        <f t="shared" si="1"/>
        <v>20</v>
      </c>
    </row>
    <row r="42" spans="2:13" ht="15">
      <c r="B42" s="83" t="s">
        <v>64</v>
      </c>
      <c r="C42" s="84"/>
      <c r="D42" s="81" t="s">
        <v>65</v>
      </c>
      <c r="E42" s="85"/>
      <c r="F42" s="85"/>
      <c r="G42" s="85"/>
      <c r="H42" s="85"/>
      <c r="I42" s="85"/>
      <c r="J42" s="65">
        <v>90</v>
      </c>
      <c r="K42" s="38">
        <v>90</v>
      </c>
      <c r="L42" s="4">
        <v>0</v>
      </c>
      <c r="M42" s="38">
        <f t="shared" si="1"/>
        <v>90</v>
      </c>
    </row>
    <row r="43" spans="2:13" ht="15">
      <c r="B43" s="83" t="s">
        <v>66</v>
      </c>
      <c r="C43" s="84"/>
      <c r="D43" s="81" t="s">
        <v>67</v>
      </c>
      <c r="E43" s="85"/>
      <c r="F43" s="85"/>
      <c r="G43" s="85"/>
      <c r="H43" s="85"/>
      <c r="I43" s="85"/>
      <c r="J43" s="65">
        <v>25</v>
      </c>
      <c r="K43" s="38">
        <v>25</v>
      </c>
      <c r="L43" s="4">
        <v>0</v>
      </c>
      <c r="M43" s="38">
        <f t="shared" si="1"/>
        <v>25</v>
      </c>
    </row>
    <row r="44" spans="2:13" ht="15">
      <c r="B44" s="83" t="s">
        <v>68</v>
      </c>
      <c r="C44" s="84"/>
      <c r="D44" s="81" t="s">
        <v>69</v>
      </c>
      <c r="E44" s="85"/>
      <c r="F44" s="85"/>
      <c r="G44" s="85"/>
      <c r="H44" s="85"/>
      <c r="I44" s="85"/>
      <c r="J44" s="65">
        <v>1750</v>
      </c>
      <c r="K44" s="38">
        <v>1750</v>
      </c>
      <c r="L44" s="4">
        <v>0</v>
      </c>
      <c r="M44" s="38">
        <f t="shared" si="1"/>
        <v>1750</v>
      </c>
    </row>
    <row r="45" spans="2:13" ht="15">
      <c r="B45" s="83" t="s">
        <v>70</v>
      </c>
      <c r="C45" s="84"/>
      <c r="D45" s="81" t="s">
        <v>71</v>
      </c>
      <c r="E45" s="85"/>
      <c r="F45" s="85"/>
      <c r="G45" s="85"/>
      <c r="H45" s="85"/>
      <c r="I45" s="85"/>
      <c r="J45" s="65">
        <v>2720</v>
      </c>
      <c r="K45" s="38">
        <v>2720</v>
      </c>
      <c r="L45" s="4">
        <v>0</v>
      </c>
      <c r="M45" s="38">
        <f t="shared" si="1"/>
        <v>2720</v>
      </c>
    </row>
    <row r="46" spans="2:13" ht="15">
      <c r="B46" s="83" t="s">
        <v>181</v>
      </c>
      <c r="C46" s="84"/>
      <c r="D46" s="103" t="s">
        <v>129</v>
      </c>
      <c r="E46" s="101"/>
      <c r="F46" s="101"/>
      <c r="G46" s="101"/>
      <c r="H46" s="101"/>
      <c r="I46" s="102"/>
      <c r="J46" s="65">
        <v>640</v>
      </c>
      <c r="K46" s="38">
        <v>640</v>
      </c>
      <c r="L46" s="4">
        <v>0</v>
      </c>
      <c r="M46" s="38">
        <f t="shared" si="1"/>
        <v>640</v>
      </c>
    </row>
    <row r="47" spans="2:13" ht="15">
      <c r="B47" s="83" t="s">
        <v>72</v>
      </c>
      <c r="C47" s="84"/>
      <c r="D47" s="81" t="s">
        <v>73</v>
      </c>
      <c r="E47" s="85"/>
      <c r="F47" s="85"/>
      <c r="G47" s="85"/>
      <c r="H47" s="85"/>
      <c r="I47" s="85"/>
      <c r="J47" s="65">
        <v>405</v>
      </c>
      <c r="K47" s="38">
        <v>405</v>
      </c>
      <c r="L47" s="4">
        <v>0</v>
      </c>
      <c r="M47" s="38">
        <f t="shared" si="1"/>
        <v>405</v>
      </c>
    </row>
    <row r="48" spans="2:13" ht="15">
      <c r="B48" s="83" t="s">
        <v>74</v>
      </c>
      <c r="C48" s="84"/>
      <c r="D48" s="81" t="s">
        <v>75</v>
      </c>
      <c r="E48" s="85"/>
      <c r="F48" s="85"/>
      <c r="G48" s="85"/>
      <c r="H48" s="85"/>
      <c r="I48" s="85"/>
      <c r="J48" s="65">
        <v>530</v>
      </c>
      <c r="K48" s="38">
        <v>530</v>
      </c>
      <c r="L48" s="4">
        <v>0</v>
      </c>
      <c r="M48" s="38">
        <f t="shared" si="1"/>
        <v>530</v>
      </c>
    </row>
    <row r="49" spans="2:13" ht="15">
      <c r="B49" s="83" t="s">
        <v>76</v>
      </c>
      <c r="C49" s="84"/>
      <c r="D49" s="81" t="s">
        <v>77</v>
      </c>
      <c r="E49" s="85"/>
      <c r="F49" s="85"/>
      <c r="G49" s="85"/>
      <c r="H49" s="85"/>
      <c r="I49" s="85"/>
      <c r="J49" s="65">
        <v>5</v>
      </c>
      <c r="K49" s="38">
        <v>5</v>
      </c>
      <c r="L49" s="4">
        <v>0</v>
      </c>
      <c r="M49" s="38">
        <f t="shared" si="1"/>
        <v>5</v>
      </c>
    </row>
    <row r="50" spans="2:13" ht="15">
      <c r="B50" s="83" t="s">
        <v>78</v>
      </c>
      <c r="C50" s="84"/>
      <c r="D50" s="81" t="s">
        <v>79</v>
      </c>
      <c r="E50" s="85"/>
      <c r="F50" s="85"/>
      <c r="G50" s="85"/>
      <c r="H50" s="85"/>
      <c r="I50" s="85"/>
      <c r="J50" s="65">
        <v>30</v>
      </c>
      <c r="K50" s="38">
        <v>30</v>
      </c>
      <c r="L50" s="4">
        <v>0</v>
      </c>
      <c r="M50" s="38">
        <f t="shared" si="1"/>
        <v>30</v>
      </c>
    </row>
    <row r="51" spans="2:13" ht="15">
      <c r="B51" s="83" t="s">
        <v>161</v>
      </c>
      <c r="C51" s="84"/>
      <c r="D51" s="81" t="s">
        <v>162</v>
      </c>
      <c r="E51" s="85"/>
      <c r="F51" s="85"/>
      <c r="G51" s="85"/>
      <c r="H51" s="85"/>
      <c r="I51" s="85"/>
      <c r="J51" s="65">
        <v>300</v>
      </c>
      <c r="K51" s="38">
        <v>300</v>
      </c>
      <c r="L51" s="4">
        <v>0</v>
      </c>
      <c r="M51" s="38">
        <f t="shared" si="1"/>
        <v>300</v>
      </c>
    </row>
    <row r="52" spans="2:13" ht="15">
      <c r="B52" s="83" t="s">
        <v>80</v>
      </c>
      <c r="C52" s="84"/>
      <c r="D52" s="81" t="s">
        <v>81</v>
      </c>
      <c r="E52" s="85"/>
      <c r="F52" s="85"/>
      <c r="G52" s="85"/>
      <c r="H52" s="85"/>
      <c r="I52" s="85"/>
      <c r="J52" s="65">
        <v>0</v>
      </c>
      <c r="K52" s="38">
        <v>0</v>
      </c>
      <c r="L52" s="4">
        <v>0</v>
      </c>
      <c r="M52" s="38">
        <f t="shared" si="1"/>
        <v>0</v>
      </c>
    </row>
    <row r="53" spans="2:13" ht="15">
      <c r="B53" s="83" t="s">
        <v>82</v>
      </c>
      <c r="C53" s="84"/>
      <c r="D53" s="81" t="s">
        <v>83</v>
      </c>
      <c r="E53" s="85"/>
      <c r="F53" s="85"/>
      <c r="G53" s="85"/>
      <c r="H53" s="85"/>
      <c r="I53" s="85"/>
      <c r="J53" s="65">
        <v>5</v>
      </c>
      <c r="K53" s="38">
        <v>5</v>
      </c>
      <c r="L53" s="4">
        <v>0</v>
      </c>
      <c r="M53" s="38">
        <f t="shared" si="1"/>
        <v>5</v>
      </c>
    </row>
    <row r="54" spans="2:13" ht="15">
      <c r="B54" s="83" t="s">
        <v>215</v>
      </c>
      <c r="C54" s="84"/>
      <c r="D54" s="81" t="s">
        <v>206</v>
      </c>
      <c r="E54" s="85"/>
      <c r="F54" s="85"/>
      <c r="G54" s="85"/>
      <c r="H54" s="85"/>
      <c r="I54" s="85"/>
      <c r="J54" s="65">
        <v>0</v>
      </c>
      <c r="K54" s="38">
        <v>1086.5</v>
      </c>
      <c r="L54" s="4">
        <v>0</v>
      </c>
      <c r="M54" s="38">
        <f t="shared" si="1"/>
        <v>1086.5</v>
      </c>
    </row>
    <row r="55" spans="2:13" ht="15">
      <c r="B55" s="83" t="s">
        <v>84</v>
      </c>
      <c r="C55" s="84"/>
      <c r="D55" s="81" t="s">
        <v>85</v>
      </c>
      <c r="E55" s="85"/>
      <c r="F55" s="85"/>
      <c r="G55" s="85"/>
      <c r="H55" s="85"/>
      <c r="I55" s="85"/>
      <c r="J55" s="65">
        <v>0</v>
      </c>
      <c r="K55" s="38">
        <v>0</v>
      </c>
      <c r="L55" s="4">
        <v>0</v>
      </c>
      <c r="M55" s="38">
        <f t="shared" si="1"/>
        <v>0</v>
      </c>
    </row>
    <row r="56" spans="2:13" ht="15">
      <c r="B56" s="83" t="s">
        <v>86</v>
      </c>
      <c r="C56" s="84"/>
      <c r="D56" s="81" t="s">
        <v>87</v>
      </c>
      <c r="E56" s="85"/>
      <c r="F56" s="85"/>
      <c r="G56" s="85"/>
      <c r="H56" s="85"/>
      <c r="I56" s="85"/>
      <c r="J56" s="65">
        <v>0</v>
      </c>
      <c r="K56" s="38">
        <v>0</v>
      </c>
      <c r="L56" s="4">
        <v>0</v>
      </c>
      <c r="M56" s="38">
        <f t="shared" si="1"/>
        <v>0</v>
      </c>
    </row>
    <row r="57" spans="2:13" ht="15">
      <c r="B57" s="83" t="s">
        <v>88</v>
      </c>
      <c r="C57" s="84"/>
      <c r="D57" s="81" t="s">
        <v>89</v>
      </c>
      <c r="E57" s="85"/>
      <c r="F57" s="85"/>
      <c r="G57" s="85"/>
      <c r="H57" s="85"/>
      <c r="I57" s="85"/>
      <c r="J57" s="65">
        <v>320</v>
      </c>
      <c r="K57" s="38">
        <v>320</v>
      </c>
      <c r="L57" s="4">
        <v>0</v>
      </c>
      <c r="M57" s="38">
        <f t="shared" si="1"/>
        <v>320</v>
      </c>
    </row>
    <row r="58" spans="2:13" ht="15">
      <c r="B58" s="83" t="s">
        <v>90</v>
      </c>
      <c r="C58" s="84"/>
      <c r="D58" s="81" t="s">
        <v>91</v>
      </c>
      <c r="E58" s="85"/>
      <c r="F58" s="85"/>
      <c r="G58" s="85"/>
      <c r="H58" s="85"/>
      <c r="I58" s="85"/>
      <c r="J58" s="65">
        <v>2100</v>
      </c>
      <c r="K58" s="38">
        <v>2100</v>
      </c>
      <c r="L58" s="4">
        <v>0</v>
      </c>
      <c r="M58" s="38">
        <f t="shared" si="1"/>
        <v>2100</v>
      </c>
    </row>
    <row r="59" spans="2:13" ht="15">
      <c r="B59" s="83" t="s">
        <v>182</v>
      </c>
      <c r="C59" s="84"/>
      <c r="D59" s="81" t="s">
        <v>183</v>
      </c>
      <c r="E59" s="85"/>
      <c r="F59" s="85"/>
      <c r="G59" s="85"/>
      <c r="H59" s="85"/>
      <c r="I59" s="85"/>
      <c r="J59" s="65">
        <v>0</v>
      </c>
      <c r="K59" s="38">
        <v>0</v>
      </c>
      <c r="L59" s="4">
        <v>0</v>
      </c>
      <c r="M59" s="38">
        <f t="shared" si="1"/>
        <v>0</v>
      </c>
    </row>
    <row r="60" spans="2:13" ht="15">
      <c r="B60" s="83" t="s">
        <v>92</v>
      </c>
      <c r="C60" s="84"/>
      <c r="D60" s="81" t="s">
        <v>93</v>
      </c>
      <c r="E60" s="85"/>
      <c r="F60" s="85"/>
      <c r="G60" s="85"/>
      <c r="H60" s="85"/>
      <c r="I60" s="85"/>
      <c r="J60" s="65">
        <v>180</v>
      </c>
      <c r="K60" s="38">
        <v>180</v>
      </c>
      <c r="L60" s="4">
        <v>0</v>
      </c>
      <c r="M60" s="38">
        <f t="shared" si="1"/>
        <v>180</v>
      </c>
    </row>
    <row r="61" spans="2:13" ht="15">
      <c r="B61" s="83" t="s">
        <v>163</v>
      </c>
      <c r="C61" s="84"/>
      <c r="D61" s="81" t="s">
        <v>164</v>
      </c>
      <c r="E61" s="85"/>
      <c r="F61" s="85"/>
      <c r="G61" s="85"/>
      <c r="H61" s="85"/>
      <c r="I61" s="85"/>
      <c r="J61" s="65">
        <v>0</v>
      </c>
      <c r="K61" s="38">
        <v>0</v>
      </c>
      <c r="L61" s="4">
        <v>0</v>
      </c>
      <c r="M61" s="38">
        <f t="shared" si="1"/>
        <v>0</v>
      </c>
    </row>
    <row r="62" spans="2:13" ht="15">
      <c r="B62" s="83" t="s">
        <v>94</v>
      </c>
      <c r="C62" s="84"/>
      <c r="D62" s="81" t="s">
        <v>95</v>
      </c>
      <c r="E62" s="85"/>
      <c r="F62" s="85"/>
      <c r="G62" s="85"/>
      <c r="H62" s="85"/>
      <c r="I62" s="85"/>
      <c r="J62" s="65">
        <v>980</v>
      </c>
      <c r="K62" s="38">
        <v>980</v>
      </c>
      <c r="L62" s="4">
        <v>0</v>
      </c>
      <c r="M62" s="38">
        <f t="shared" si="1"/>
        <v>980</v>
      </c>
    </row>
    <row r="63" spans="2:13" ht="15">
      <c r="B63" s="83" t="s">
        <v>96</v>
      </c>
      <c r="C63" s="84"/>
      <c r="D63" s="81" t="s">
        <v>97</v>
      </c>
      <c r="E63" s="85"/>
      <c r="F63" s="85"/>
      <c r="G63" s="85"/>
      <c r="H63" s="85"/>
      <c r="I63" s="85"/>
      <c r="J63" s="65">
        <v>207.4</v>
      </c>
      <c r="K63" s="38">
        <v>207.4</v>
      </c>
      <c r="L63" s="4">
        <v>0</v>
      </c>
      <c r="M63" s="38">
        <f t="shared" si="1"/>
        <v>207.4</v>
      </c>
    </row>
    <row r="64" spans="2:13" ht="15">
      <c r="B64" s="83" t="s">
        <v>98</v>
      </c>
      <c r="C64" s="84"/>
      <c r="D64" s="81" t="s">
        <v>99</v>
      </c>
      <c r="E64" s="85"/>
      <c r="F64" s="85"/>
      <c r="G64" s="85"/>
      <c r="H64" s="85"/>
      <c r="I64" s="85"/>
      <c r="J64" s="65">
        <v>0</v>
      </c>
      <c r="K64" s="38">
        <v>15.3</v>
      </c>
      <c r="L64" s="4">
        <v>0</v>
      </c>
      <c r="M64" s="38">
        <f t="shared" si="1"/>
        <v>15.3</v>
      </c>
    </row>
    <row r="65" spans="2:13" ht="15.75" thickBot="1">
      <c r="B65" s="111" t="s">
        <v>100</v>
      </c>
      <c r="C65" s="112"/>
      <c r="D65" s="109" t="s">
        <v>101</v>
      </c>
      <c r="E65" s="113"/>
      <c r="F65" s="113"/>
      <c r="G65" s="113"/>
      <c r="H65" s="113"/>
      <c r="I65" s="113"/>
      <c r="J65" s="65">
        <v>500</v>
      </c>
      <c r="K65" s="38">
        <v>89.69999999999999</v>
      </c>
      <c r="L65" s="31">
        <v>0</v>
      </c>
      <c r="M65" s="38">
        <f t="shared" si="1"/>
        <v>89.69999999999999</v>
      </c>
    </row>
    <row r="66" spans="2:13" ht="15" customHeight="1" thickBot="1">
      <c r="B66" s="114" t="s">
        <v>102</v>
      </c>
      <c r="C66" s="115"/>
      <c r="D66" s="115"/>
      <c r="E66" s="115"/>
      <c r="F66" s="115"/>
      <c r="G66" s="115"/>
      <c r="H66" s="115"/>
      <c r="I66" s="115"/>
      <c r="J66" s="41">
        <f>SUM(J22:J65)</f>
        <v>16050</v>
      </c>
      <c r="K66" s="41">
        <v>16867.7</v>
      </c>
      <c r="L66" s="41">
        <f>SUM(L22:L65)</f>
        <v>0</v>
      </c>
      <c r="M66" s="41">
        <f>SUM(M22:M65)</f>
        <v>16867.7</v>
      </c>
    </row>
    <row r="67" spans="2:13" ht="15.75" customHeight="1">
      <c r="B67" s="105" t="s">
        <v>30</v>
      </c>
      <c r="C67" s="106"/>
      <c r="D67" s="107" t="s">
        <v>31</v>
      </c>
      <c r="E67" s="108"/>
      <c r="F67" s="108"/>
      <c r="G67" s="108"/>
      <c r="H67" s="108"/>
      <c r="I67" s="108"/>
      <c r="J67" s="40">
        <v>0</v>
      </c>
      <c r="K67" s="38">
        <v>0</v>
      </c>
      <c r="L67" s="40">
        <v>0</v>
      </c>
      <c r="M67" s="38">
        <f aca="true" t="shared" si="2" ref="M67:M72">K67+L67</f>
        <v>0</v>
      </c>
    </row>
    <row r="68" spans="2:13" ht="15">
      <c r="B68" s="83" t="s">
        <v>52</v>
      </c>
      <c r="C68" s="84"/>
      <c r="D68" s="81" t="s">
        <v>53</v>
      </c>
      <c r="E68" s="85"/>
      <c r="F68" s="85"/>
      <c r="G68" s="85"/>
      <c r="H68" s="85"/>
      <c r="I68" s="85"/>
      <c r="J68" s="4">
        <v>0</v>
      </c>
      <c r="K68" s="38">
        <v>0</v>
      </c>
      <c r="L68" s="4">
        <v>0</v>
      </c>
      <c r="M68" s="38">
        <f t="shared" si="2"/>
        <v>0</v>
      </c>
    </row>
    <row r="69" spans="2:13" ht="15">
      <c r="B69" s="83" t="s">
        <v>187</v>
      </c>
      <c r="C69" s="84"/>
      <c r="D69" s="81" t="s">
        <v>126</v>
      </c>
      <c r="E69" s="85"/>
      <c r="F69" s="85"/>
      <c r="G69" s="85"/>
      <c r="H69" s="85"/>
      <c r="I69" s="85"/>
      <c r="J69" s="4">
        <v>0</v>
      </c>
      <c r="K69" s="38">
        <v>0</v>
      </c>
      <c r="L69" s="4">
        <v>0</v>
      </c>
      <c r="M69" s="38">
        <f t="shared" si="2"/>
        <v>0</v>
      </c>
    </row>
    <row r="70" spans="2:13" ht="15">
      <c r="B70" s="104" t="s">
        <v>74</v>
      </c>
      <c r="C70" s="104"/>
      <c r="D70" s="129" t="s">
        <v>75</v>
      </c>
      <c r="E70" s="129"/>
      <c r="F70" s="129"/>
      <c r="G70" s="129"/>
      <c r="H70" s="129"/>
      <c r="I70" s="81"/>
      <c r="J70" s="65">
        <v>300</v>
      </c>
      <c r="K70" s="38">
        <v>300</v>
      </c>
      <c r="L70" s="4">
        <v>0</v>
      </c>
      <c r="M70" s="38">
        <f t="shared" si="2"/>
        <v>300</v>
      </c>
    </row>
    <row r="71" spans="2:13" ht="15">
      <c r="B71" s="104" t="s">
        <v>92</v>
      </c>
      <c r="C71" s="104"/>
      <c r="D71" s="129" t="s">
        <v>93</v>
      </c>
      <c r="E71" s="129"/>
      <c r="F71" s="129"/>
      <c r="G71" s="129"/>
      <c r="H71" s="129"/>
      <c r="I71" s="81"/>
      <c r="J71" s="65">
        <v>5</v>
      </c>
      <c r="K71" s="38">
        <v>5</v>
      </c>
      <c r="L71" s="31">
        <v>0</v>
      </c>
      <c r="M71" s="38">
        <f t="shared" si="2"/>
        <v>5</v>
      </c>
    </row>
    <row r="72" spans="2:13" ht="15.75" thickBot="1">
      <c r="B72" s="117" t="s">
        <v>94</v>
      </c>
      <c r="C72" s="117"/>
      <c r="D72" s="118" t="s">
        <v>95</v>
      </c>
      <c r="E72" s="118"/>
      <c r="F72" s="118"/>
      <c r="G72" s="118"/>
      <c r="H72" s="118"/>
      <c r="I72" s="109"/>
      <c r="J72" s="66">
        <v>10</v>
      </c>
      <c r="K72" s="38">
        <v>10</v>
      </c>
      <c r="L72" s="31">
        <v>0</v>
      </c>
      <c r="M72" s="38">
        <f t="shared" si="2"/>
        <v>10</v>
      </c>
    </row>
    <row r="73" spans="2:13" ht="15" customHeight="1" thickBot="1">
      <c r="B73" s="95" t="s">
        <v>103</v>
      </c>
      <c r="C73" s="132"/>
      <c r="D73" s="132"/>
      <c r="E73" s="132"/>
      <c r="F73" s="132"/>
      <c r="G73" s="132"/>
      <c r="H73" s="132"/>
      <c r="I73" s="133"/>
      <c r="J73" s="41">
        <f>SUM(J67:J72)</f>
        <v>315</v>
      </c>
      <c r="K73" s="41">
        <v>315</v>
      </c>
      <c r="L73" s="41">
        <f>SUM(L67:L72)</f>
        <v>0</v>
      </c>
      <c r="M73" s="41">
        <f>SUM(M67:M72)</f>
        <v>315</v>
      </c>
    </row>
    <row r="74" spans="2:13" ht="15" customHeight="1">
      <c r="B74" s="105" t="s">
        <v>168</v>
      </c>
      <c r="C74" s="116"/>
      <c r="D74" s="107" t="s">
        <v>169</v>
      </c>
      <c r="E74" s="122"/>
      <c r="F74" s="122"/>
      <c r="G74" s="122"/>
      <c r="H74" s="122"/>
      <c r="I74" s="123"/>
      <c r="J74" s="40">
        <v>0</v>
      </c>
      <c r="K74" s="38">
        <v>348</v>
      </c>
      <c r="L74" s="40">
        <v>0</v>
      </c>
      <c r="M74" s="38">
        <f aca="true" t="shared" si="3" ref="M74:M85">K74+L74</f>
        <v>348</v>
      </c>
    </row>
    <row r="75" spans="2:13" ht="17.25" customHeight="1">
      <c r="B75" s="83" t="s">
        <v>104</v>
      </c>
      <c r="C75" s="84"/>
      <c r="D75" s="81" t="s">
        <v>105</v>
      </c>
      <c r="E75" s="82"/>
      <c r="F75" s="82"/>
      <c r="G75" s="82"/>
      <c r="H75" s="82"/>
      <c r="I75" s="82"/>
      <c r="J75" s="4">
        <v>42318.7</v>
      </c>
      <c r="K75" s="38">
        <v>42318.7</v>
      </c>
      <c r="L75" s="4">
        <v>0</v>
      </c>
      <c r="M75" s="38">
        <f t="shared" si="3"/>
        <v>42318.7</v>
      </c>
    </row>
    <row r="76" spans="2:13" ht="17.25" customHeight="1">
      <c r="B76" s="83" t="s">
        <v>212</v>
      </c>
      <c r="C76" s="84"/>
      <c r="D76" s="119" t="s">
        <v>213</v>
      </c>
      <c r="E76" s="120"/>
      <c r="F76" s="120"/>
      <c r="G76" s="120"/>
      <c r="H76" s="120"/>
      <c r="I76" s="121"/>
      <c r="J76" s="4">
        <v>0</v>
      </c>
      <c r="K76" s="38">
        <v>84.79999999999998</v>
      </c>
      <c r="L76" s="4">
        <v>0</v>
      </c>
      <c r="M76" s="38">
        <f t="shared" si="3"/>
        <v>84.79999999999998</v>
      </c>
    </row>
    <row r="77" spans="2:13" ht="17.25" customHeight="1">
      <c r="B77" s="83" t="s">
        <v>148</v>
      </c>
      <c r="C77" s="84"/>
      <c r="D77" s="81" t="s">
        <v>149</v>
      </c>
      <c r="E77" s="82"/>
      <c r="F77" s="82"/>
      <c r="G77" s="82"/>
      <c r="H77" s="82"/>
      <c r="I77" s="82"/>
      <c r="J77" s="4">
        <v>0</v>
      </c>
      <c r="K77" s="38">
        <v>16242.900000000001</v>
      </c>
      <c r="L77" s="4">
        <v>45.5</v>
      </c>
      <c r="M77" s="38">
        <f t="shared" si="3"/>
        <v>16288.400000000001</v>
      </c>
    </row>
    <row r="78" spans="2:13" ht="17.25" customHeight="1">
      <c r="B78" s="83" t="s">
        <v>170</v>
      </c>
      <c r="C78" s="84"/>
      <c r="D78" s="81" t="s">
        <v>171</v>
      </c>
      <c r="E78" s="82"/>
      <c r="F78" s="82"/>
      <c r="G78" s="82"/>
      <c r="H78" s="82"/>
      <c r="I78" s="82"/>
      <c r="J78" s="31">
        <v>0</v>
      </c>
      <c r="K78" s="38">
        <v>488.29999999999995</v>
      </c>
      <c r="L78" s="31">
        <v>0</v>
      </c>
      <c r="M78" s="38">
        <f t="shared" si="3"/>
        <v>488.29999999999995</v>
      </c>
    </row>
    <row r="79" spans="2:13" ht="17.25" customHeight="1">
      <c r="B79" s="83" t="s">
        <v>177</v>
      </c>
      <c r="C79" s="87"/>
      <c r="D79" s="81" t="s">
        <v>178</v>
      </c>
      <c r="E79" s="101"/>
      <c r="F79" s="101"/>
      <c r="G79" s="101"/>
      <c r="H79" s="101"/>
      <c r="I79" s="102"/>
      <c r="J79" s="31">
        <v>0</v>
      </c>
      <c r="K79" s="38">
        <v>1299.1</v>
      </c>
      <c r="L79" s="31">
        <v>0</v>
      </c>
      <c r="M79" s="38">
        <f t="shared" si="3"/>
        <v>1299.1</v>
      </c>
    </row>
    <row r="80" spans="2:13" ht="17.25" customHeight="1">
      <c r="B80" s="83" t="s">
        <v>221</v>
      </c>
      <c r="C80" s="84"/>
      <c r="D80" s="119" t="s">
        <v>222</v>
      </c>
      <c r="E80" s="120"/>
      <c r="F80" s="120"/>
      <c r="G80" s="120"/>
      <c r="H80" s="120"/>
      <c r="I80" s="121"/>
      <c r="J80" s="31">
        <v>0</v>
      </c>
      <c r="K80" s="38">
        <v>329.7</v>
      </c>
      <c r="L80" s="31">
        <v>0</v>
      </c>
      <c r="M80" s="38">
        <f t="shared" si="3"/>
        <v>329.7</v>
      </c>
    </row>
    <row r="81" spans="2:13" ht="17.25" customHeight="1">
      <c r="B81" s="127" t="s">
        <v>208</v>
      </c>
      <c r="C81" s="128"/>
      <c r="D81" s="124" t="s">
        <v>207</v>
      </c>
      <c r="E81" s="125"/>
      <c r="F81" s="125"/>
      <c r="G81" s="125"/>
      <c r="H81" s="125"/>
      <c r="I81" s="126"/>
      <c r="J81" s="31">
        <v>3279.5</v>
      </c>
      <c r="K81" s="38">
        <v>2882.3999999999996</v>
      </c>
      <c r="L81" s="31">
        <v>0</v>
      </c>
      <c r="M81" s="38">
        <f t="shared" si="3"/>
        <v>2882.3999999999996</v>
      </c>
    </row>
    <row r="82" spans="2:13" ht="17.25" customHeight="1">
      <c r="B82" s="83" t="s">
        <v>185</v>
      </c>
      <c r="C82" s="84"/>
      <c r="D82" s="81" t="s">
        <v>186</v>
      </c>
      <c r="E82" s="82"/>
      <c r="F82" s="82"/>
      <c r="G82" s="82"/>
      <c r="H82" s="82"/>
      <c r="I82" s="82"/>
      <c r="J82" s="31">
        <v>55816.5</v>
      </c>
      <c r="K82" s="38">
        <v>50175.200000000004</v>
      </c>
      <c r="L82" s="31">
        <v>0</v>
      </c>
      <c r="M82" s="38">
        <f t="shared" si="3"/>
        <v>50175.200000000004</v>
      </c>
    </row>
    <row r="83" spans="2:13" ht="17.25" customHeight="1">
      <c r="B83" s="83" t="s">
        <v>217</v>
      </c>
      <c r="C83" s="84"/>
      <c r="D83" s="81" t="s">
        <v>218</v>
      </c>
      <c r="E83" s="82"/>
      <c r="F83" s="82"/>
      <c r="G83" s="82"/>
      <c r="H83" s="82"/>
      <c r="I83" s="82"/>
      <c r="J83" s="31">
        <v>0</v>
      </c>
      <c r="K83" s="38">
        <v>99.5</v>
      </c>
      <c r="L83" s="31">
        <v>0</v>
      </c>
      <c r="M83" s="38">
        <f t="shared" si="3"/>
        <v>99.5</v>
      </c>
    </row>
    <row r="84" spans="2:13" ht="17.25" customHeight="1">
      <c r="B84" s="83" t="s">
        <v>174</v>
      </c>
      <c r="C84" s="87"/>
      <c r="D84" s="81" t="s">
        <v>175</v>
      </c>
      <c r="E84" s="101"/>
      <c r="F84" s="101"/>
      <c r="G84" s="101"/>
      <c r="H84" s="101"/>
      <c r="I84" s="102"/>
      <c r="J84" s="31">
        <v>0</v>
      </c>
      <c r="K84" s="38">
        <v>25</v>
      </c>
      <c r="L84" s="31">
        <v>0</v>
      </c>
      <c r="M84" s="38">
        <f t="shared" si="3"/>
        <v>25</v>
      </c>
    </row>
    <row r="85" spans="2:13" ht="17.25" customHeight="1" thickBot="1">
      <c r="B85" s="111" t="s">
        <v>166</v>
      </c>
      <c r="C85" s="112"/>
      <c r="D85" s="109" t="s">
        <v>167</v>
      </c>
      <c r="E85" s="110"/>
      <c r="F85" s="110"/>
      <c r="G85" s="110"/>
      <c r="H85" s="110"/>
      <c r="I85" s="110"/>
      <c r="J85" s="31">
        <v>19473.1</v>
      </c>
      <c r="K85" s="38">
        <v>19143.399999999998</v>
      </c>
      <c r="L85" s="31">
        <v>0</v>
      </c>
      <c r="M85" s="38">
        <f t="shared" si="3"/>
        <v>19143.399999999998</v>
      </c>
    </row>
    <row r="86" spans="2:14" ht="15.75" thickBot="1">
      <c r="B86" s="95" t="s">
        <v>106</v>
      </c>
      <c r="C86" s="134"/>
      <c r="D86" s="134"/>
      <c r="E86" s="134"/>
      <c r="F86" s="134"/>
      <c r="G86" s="134"/>
      <c r="H86" s="134"/>
      <c r="I86" s="135"/>
      <c r="J86" s="41">
        <f>SUM(J75:J85)</f>
        <v>120887.79999999999</v>
      </c>
      <c r="K86" s="41">
        <v>133437</v>
      </c>
      <c r="L86" s="41">
        <f>SUM(L74:L85)</f>
        <v>45.5</v>
      </c>
      <c r="M86" s="41">
        <f>SUM(M74:M85)</f>
        <v>133482.5</v>
      </c>
      <c r="N86" s="3"/>
    </row>
    <row r="87" spans="2:13" ht="21" customHeight="1" thickBot="1">
      <c r="B87" s="130" t="s">
        <v>107</v>
      </c>
      <c r="C87" s="131"/>
      <c r="D87" s="131"/>
      <c r="E87" s="131"/>
      <c r="F87" s="131"/>
      <c r="G87" s="131"/>
      <c r="H87" s="131"/>
      <c r="I87" s="131"/>
      <c r="J87" s="7">
        <f>J21+J66+J73+J86</f>
        <v>235752.8</v>
      </c>
      <c r="K87" s="37">
        <f>K21+K66+K73+K86</f>
        <v>249015.59999999998</v>
      </c>
      <c r="L87" s="7">
        <f>L21+L66+L73+L86</f>
        <v>45.5</v>
      </c>
      <c r="M87" s="7">
        <f>M21+M66+M73+M86</f>
        <v>249061.09999999998</v>
      </c>
    </row>
    <row r="88" spans="2:12" ht="15">
      <c r="B88" s="2"/>
      <c r="C88" s="2"/>
      <c r="D88" s="2"/>
      <c r="E88" s="2"/>
      <c r="F88" s="2"/>
      <c r="G88" s="2"/>
      <c r="H88" s="2"/>
      <c r="I88" s="2"/>
      <c r="J88" s="2"/>
      <c r="L88" s="2"/>
    </row>
    <row r="89" ht="17.25" customHeight="1">
      <c r="B89" t="s">
        <v>227</v>
      </c>
    </row>
    <row r="90" spans="10:12" ht="15" customHeight="1">
      <c r="J90" s="49"/>
      <c r="L90" s="2"/>
    </row>
    <row r="91" ht="17.25" customHeight="1"/>
    <row r="92" spans="10:12" ht="15">
      <c r="J92" s="2"/>
      <c r="L92" s="2"/>
    </row>
    <row r="94" spans="10:12" ht="15">
      <c r="J94" s="2"/>
      <c r="L94" s="2"/>
    </row>
    <row r="99" ht="33.75" customHeight="1"/>
    <row r="102" ht="33.75" customHeight="1"/>
    <row r="104" ht="33.75" customHeight="1"/>
    <row r="106" ht="15.75" customHeight="1"/>
    <row r="108" ht="22.5" customHeight="1"/>
    <row r="110" ht="33.75" customHeight="1"/>
    <row r="112" ht="15.75" customHeight="1"/>
    <row r="114" ht="15.75" customHeight="1"/>
    <row r="125" ht="33.75" customHeight="1"/>
    <row r="127" ht="22.5" customHeight="1"/>
    <row r="130" ht="22.5" customHeight="1"/>
    <row r="139" ht="33.75" customHeight="1"/>
    <row r="143" ht="15.75" customHeight="1"/>
    <row r="147" ht="15.75" customHeight="1"/>
    <row r="152" ht="15.75" customHeight="1"/>
    <row r="173" ht="15.75" customHeight="1"/>
    <row r="180" ht="22.5" customHeight="1"/>
    <row r="183" ht="33.75" customHeight="1"/>
    <row r="185" ht="33.75" customHeight="1"/>
    <row r="192" ht="15.75" customHeight="1"/>
    <row r="199" ht="33.75" customHeight="1"/>
    <row r="203" ht="22.5" customHeight="1"/>
    <row r="212" ht="33.75" customHeight="1"/>
    <row r="214" ht="22.5" customHeight="1"/>
    <row r="218" ht="22.5" customHeight="1"/>
    <row r="229" ht="22.5" customHeight="1"/>
    <row r="236" ht="22.5" customHeight="1"/>
    <row r="239" ht="22.5" customHeight="1"/>
    <row r="250" ht="15.75" customHeight="1"/>
    <row r="266" ht="22.5" customHeight="1"/>
    <row r="269" ht="15.75" customHeight="1"/>
    <row r="277" ht="15.75" customHeight="1"/>
    <row r="281" ht="15.75" customHeight="1"/>
    <row r="284" ht="22.5" customHeight="1"/>
    <row r="286" ht="22.5" customHeight="1"/>
    <row r="288" ht="33.75" customHeight="1"/>
    <row r="294" ht="22.5" customHeight="1"/>
    <row r="296" ht="22.5" customHeight="1"/>
    <row r="300" ht="33.75" customHeight="1"/>
    <row r="309" ht="22.5" customHeight="1"/>
    <row r="311" ht="15.75" customHeight="1"/>
    <row r="313" ht="15.75" customHeight="1"/>
    <row r="315" ht="22.5" customHeight="1"/>
    <row r="317" ht="45" customHeight="1"/>
    <row r="319" ht="22.5" customHeight="1"/>
    <row r="321" ht="22.5" customHeight="1"/>
    <row r="323" ht="22.5" customHeight="1"/>
    <row r="325" ht="33.75" customHeight="1"/>
    <row r="327" ht="33.75" customHeight="1"/>
    <row r="329" ht="22.5" customHeight="1"/>
    <row r="331" ht="22.5" customHeight="1"/>
    <row r="333" ht="15.75" customHeight="1"/>
    <row r="337" ht="33.75" customHeight="1"/>
    <row r="348" ht="33.75" customHeight="1"/>
    <row r="375" ht="33.75" customHeight="1"/>
    <row r="377" ht="33.75" customHeight="1"/>
    <row r="401" ht="22.5" customHeight="1"/>
    <row r="420" ht="22.5" customHeight="1"/>
    <row r="444" ht="15.75" customHeight="1"/>
    <row r="450" ht="45" customHeight="1"/>
    <row r="494" ht="15.75" customHeight="1"/>
    <row r="498" ht="33.75" customHeight="1"/>
    <row r="500" ht="22.5" customHeight="1"/>
    <row r="503" ht="33.75" customHeight="1"/>
    <row r="505" ht="22.5" customHeight="1"/>
    <row r="508" ht="22.5" customHeight="1"/>
    <row r="514" ht="15.75" customHeight="1"/>
    <row r="515" ht="27" customHeight="1"/>
  </sheetData>
  <sheetProtection/>
  <mergeCells count="166">
    <mergeCell ref="B87:I87"/>
    <mergeCell ref="B70:C70"/>
    <mergeCell ref="D70:I70"/>
    <mergeCell ref="B73:I73"/>
    <mergeCell ref="B75:C75"/>
    <mergeCell ref="D75:I75"/>
    <mergeCell ref="B86:I86"/>
    <mergeCell ref="B82:C82"/>
    <mergeCell ref="B85:C85"/>
    <mergeCell ref="B84:C84"/>
    <mergeCell ref="L4:L5"/>
    <mergeCell ref="B77:C77"/>
    <mergeCell ref="D77:I77"/>
    <mergeCell ref="B51:C51"/>
    <mergeCell ref="D51:I51"/>
    <mergeCell ref="B64:C64"/>
    <mergeCell ref="B63:C63"/>
    <mergeCell ref="D63:I63"/>
    <mergeCell ref="D61:I61"/>
    <mergeCell ref="B68:C68"/>
    <mergeCell ref="D68:I68"/>
    <mergeCell ref="B69:C69"/>
    <mergeCell ref="D69:I69"/>
    <mergeCell ref="D81:I81"/>
    <mergeCell ref="B81:C81"/>
    <mergeCell ref="D71:I71"/>
    <mergeCell ref="B80:C80"/>
    <mergeCell ref="D80:I80"/>
    <mergeCell ref="D84:I84"/>
    <mergeCell ref="B78:C78"/>
    <mergeCell ref="D78:I78"/>
    <mergeCell ref="B72:C72"/>
    <mergeCell ref="D72:I72"/>
    <mergeCell ref="B76:C76"/>
    <mergeCell ref="D76:I76"/>
    <mergeCell ref="D74:I74"/>
    <mergeCell ref="D82:I82"/>
    <mergeCell ref="B83:C83"/>
    <mergeCell ref="B67:C67"/>
    <mergeCell ref="D67:I67"/>
    <mergeCell ref="D64:I64"/>
    <mergeCell ref="D85:I85"/>
    <mergeCell ref="B79:C79"/>
    <mergeCell ref="D79:I79"/>
    <mergeCell ref="B65:C65"/>
    <mergeCell ref="D65:I65"/>
    <mergeCell ref="B66:I66"/>
    <mergeCell ref="B74:C74"/>
    <mergeCell ref="B57:C57"/>
    <mergeCell ref="D57:I57"/>
    <mergeCell ref="B58:C58"/>
    <mergeCell ref="D58:I58"/>
    <mergeCell ref="B71:C71"/>
    <mergeCell ref="B60:C60"/>
    <mergeCell ref="D60:I60"/>
    <mergeCell ref="B62:C62"/>
    <mergeCell ref="D62:I62"/>
    <mergeCell ref="B61:C61"/>
    <mergeCell ref="B59:C59"/>
    <mergeCell ref="B52:C52"/>
    <mergeCell ref="D52:I52"/>
    <mergeCell ref="B53:C53"/>
    <mergeCell ref="D53:I53"/>
    <mergeCell ref="B55:C55"/>
    <mergeCell ref="D55:I55"/>
    <mergeCell ref="D59:I59"/>
    <mergeCell ref="B56:C56"/>
    <mergeCell ref="D56:I56"/>
    <mergeCell ref="B48:C48"/>
    <mergeCell ref="D48:I48"/>
    <mergeCell ref="B49:C49"/>
    <mergeCell ref="D49:I49"/>
    <mergeCell ref="B50:C50"/>
    <mergeCell ref="D50:I50"/>
    <mergeCell ref="B44:C44"/>
    <mergeCell ref="D44:I44"/>
    <mergeCell ref="B45:C45"/>
    <mergeCell ref="D45:I45"/>
    <mergeCell ref="B47:C47"/>
    <mergeCell ref="D47:I47"/>
    <mergeCell ref="B46:C46"/>
    <mergeCell ref="D46:I46"/>
    <mergeCell ref="B41:C41"/>
    <mergeCell ref="D41:I41"/>
    <mergeCell ref="B42:C42"/>
    <mergeCell ref="D42:I42"/>
    <mergeCell ref="B43:C43"/>
    <mergeCell ref="D43:I43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0:C30"/>
    <mergeCell ref="D30:I30"/>
    <mergeCell ref="B31:C31"/>
    <mergeCell ref="D31:I31"/>
    <mergeCell ref="B34:C34"/>
    <mergeCell ref="D34:I34"/>
    <mergeCell ref="B33:C33"/>
    <mergeCell ref="D33:I33"/>
    <mergeCell ref="B32:C32"/>
    <mergeCell ref="D32:I32"/>
    <mergeCell ref="B27:C27"/>
    <mergeCell ref="D27:I27"/>
    <mergeCell ref="B28:C28"/>
    <mergeCell ref="D28:I28"/>
    <mergeCell ref="B29:C29"/>
    <mergeCell ref="D29:I29"/>
    <mergeCell ref="B23:C23"/>
    <mergeCell ref="D23:I23"/>
    <mergeCell ref="B25:C25"/>
    <mergeCell ref="D25:I25"/>
    <mergeCell ref="B26:C26"/>
    <mergeCell ref="D26:I26"/>
    <mergeCell ref="B24:C24"/>
    <mergeCell ref="D24:I24"/>
    <mergeCell ref="B21:I21"/>
    <mergeCell ref="B22:C22"/>
    <mergeCell ref="D22:I22"/>
    <mergeCell ref="B17:C17"/>
    <mergeCell ref="D17:I17"/>
    <mergeCell ref="B19:C19"/>
    <mergeCell ref="D19:I19"/>
    <mergeCell ref="B20:C20"/>
    <mergeCell ref="D20:I20"/>
    <mergeCell ref="B18:C18"/>
    <mergeCell ref="D18:I18"/>
    <mergeCell ref="B16:C16"/>
    <mergeCell ref="D16:I16"/>
    <mergeCell ref="B14:C14"/>
    <mergeCell ref="D14:I14"/>
    <mergeCell ref="B15:C15"/>
    <mergeCell ref="D15:I15"/>
    <mergeCell ref="B11:C11"/>
    <mergeCell ref="D11:I11"/>
    <mergeCell ref="B12:C12"/>
    <mergeCell ref="D12:I12"/>
    <mergeCell ref="B13:C13"/>
    <mergeCell ref="D13:I13"/>
    <mergeCell ref="B9:C9"/>
    <mergeCell ref="D9:I9"/>
    <mergeCell ref="K4:K5"/>
    <mergeCell ref="B3:I3"/>
    <mergeCell ref="B4:C5"/>
    <mergeCell ref="D4:I5"/>
    <mergeCell ref="J4:J5"/>
    <mergeCell ref="B6:C6"/>
    <mergeCell ref="D6:I6"/>
    <mergeCell ref="D83:I83"/>
    <mergeCell ref="B54:C54"/>
    <mergeCell ref="D54:I54"/>
    <mergeCell ref="B10:C10"/>
    <mergeCell ref="D10:I10"/>
    <mergeCell ref="M4:M5"/>
    <mergeCell ref="B7:C7"/>
    <mergeCell ref="D7:I7"/>
    <mergeCell ref="B8:C8"/>
    <mergeCell ref="D8:I8"/>
  </mergeCells>
  <printOptions/>
  <pageMargins left="0.7086614173228347" right="0.7086614173228347" top="0.6" bottom="0.7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6"/>
  <sheetViews>
    <sheetView zoomScalePageLayoutView="0" workbookViewId="0" topLeftCell="A103">
      <selection activeCell="G50" sqref="G50"/>
    </sheetView>
  </sheetViews>
  <sheetFormatPr defaultColWidth="9.140625" defaultRowHeight="15"/>
  <cols>
    <col min="1" max="1" width="5.140625" style="0" customWidth="1"/>
    <col min="2" max="2" width="9.421875" style="0" customWidth="1"/>
    <col min="4" max="4" width="44.71093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8515625" style="0" customWidth="1"/>
  </cols>
  <sheetData>
    <row r="2" ht="15">
      <c r="B2" t="str">
        <f>Příjmy!B2</f>
        <v>Město Šlapanice - rozpočtové opatření č. 18/2014</v>
      </c>
    </row>
    <row r="3" spans="2:8" ht="15.75" thickBot="1">
      <c r="B3" s="147" t="s">
        <v>108</v>
      </c>
      <c r="C3" s="147"/>
      <c r="D3" s="147"/>
      <c r="E3" s="147"/>
      <c r="F3" s="29"/>
      <c r="H3" s="29" t="s">
        <v>153</v>
      </c>
    </row>
    <row r="4" spans="2:8" ht="28.5" customHeight="1">
      <c r="B4" s="148" t="s">
        <v>109</v>
      </c>
      <c r="C4" s="149" t="s">
        <v>2</v>
      </c>
      <c r="D4" s="150"/>
      <c r="E4" s="136" t="s">
        <v>147</v>
      </c>
      <c r="F4" s="136" t="str">
        <f>Příjmy!K4</f>
        <v>Upravený rozpočet po RO č. 17/2014</v>
      </c>
      <c r="G4" s="136" t="str">
        <f>Příjmy!L4</f>
        <v>RO č. 18/2014</v>
      </c>
      <c r="H4" s="136" t="str">
        <f>Příjmy!M4</f>
        <v>Upravený rozpočet po RO č. 18/2014</v>
      </c>
    </row>
    <row r="5" spans="2:8" ht="15.75" customHeight="1">
      <c r="B5" s="137"/>
      <c r="C5" s="151"/>
      <c r="D5" s="152"/>
      <c r="E5" s="137"/>
      <c r="F5" s="137"/>
      <c r="G5" s="137"/>
      <c r="H5" s="137"/>
    </row>
    <row r="6" spans="2:8" ht="15">
      <c r="B6" s="8">
        <v>1012</v>
      </c>
      <c r="C6" s="129" t="s">
        <v>31</v>
      </c>
      <c r="D6" s="129"/>
      <c r="E6" s="5">
        <v>0</v>
      </c>
      <c r="F6" s="6">
        <v>0</v>
      </c>
      <c r="G6" s="6">
        <v>0</v>
      </c>
      <c r="H6" s="6">
        <f>F6+G6</f>
        <v>0</v>
      </c>
    </row>
    <row r="7" spans="2:8" ht="15">
      <c r="B7" s="8">
        <v>1014</v>
      </c>
      <c r="C7" s="129" t="s">
        <v>110</v>
      </c>
      <c r="D7" s="129"/>
      <c r="E7" s="4">
        <v>86</v>
      </c>
      <c r="F7" s="6">
        <v>86</v>
      </c>
      <c r="G7" s="6">
        <v>10</v>
      </c>
      <c r="H7" s="6">
        <f aca="true" t="shared" si="0" ref="H7:H70">F7+G7</f>
        <v>96</v>
      </c>
    </row>
    <row r="8" spans="2:8" ht="15">
      <c r="B8" s="8">
        <v>1019</v>
      </c>
      <c r="C8" s="129" t="s">
        <v>111</v>
      </c>
      <c r="D8" s="129"/>
      <c r="E8" s="4">
        <v>33</v>
      </c>
      <c r="F8" s="6">
        <v>33</v>
      </c>
      <c r="G8" s="6">
        <v>0</v>
      </c>
      <c r="H8" s="6">
        <f t="shared" si="0"/>
        <v>33</v>
      </c>
    </row>
    <row r="9" spans="2:8" ht="15">
      <c r="B9" s="8">
        <v>1031</v>
      </c>
      <c r="C9" s="129" t="s">
        <v>112</v>
      </c>
      <c r="D9" s="129"/>
      <c r="E9" s="4">
        <v>0</v>
      </c>
      <c r="F9" s="6">
        <v>45.5</v>
      </c>
      <c r="G9" s="6">
        <v>0</v>
      </c>
      <c r="H9" s="6">
        <f t="shared" si="0"/>
        <v>45.5</v>
      </c>
    </row>
    <row r="10" spans="2:8" ht="15">
      <c r="B10" s="8">
        <v>1036</v>
      </c>
      <c r="C10" s="129" t="s">
        <v>35</v>
      </c>
      <c r="D10" s="129"/>
      <c r="E10" s="4">
        <v>0</v>
      </c>
      <c r="F10" s="6">
        <v>476.20000000000005</v>
      </c>
      <c r="G10" s="6">
        <v>0</v>
      </c>
      <c r="H10" s="6">
        <f t="shared" si="0"/>
        <v>476.20000000000005</v>
      </c>
    </row>
    <row r="11" spans="2:8" ht="15" customHeight="1">
      <c r="B11" s="58">
        <v>1037</v>
      </c>
      <c r="C11" s="119" t="s">
        <v>200</v>
      </c>
      <c r="D11" s="121"/>
      <c r="E11" s="4">
        <v>0</v>
      </c>
      <c r="F11" s="6">
        <v>30</v>
      </c>
      <c r="G11" s="6">
        <v>0</v>
      </c>
      <c r="H11" s="6">
        <f t="shared" si="0"/>
        <v>30</v>
      </c>
    </row>
    <row r="12" spans="2:8" ht="15">
      <c r="B12" s="33">
        <v>1039</v>
      </c>
      <c r="C12" s="81" t="s">
        <v>173</v>
      </c>
      <c r="D12" s="139"/>
      <c r="E12" s="4">
        <v>0</v>
      </c>
      <c r="F12" s="6">
        <v>0</v>
      </c>
      <c r="G12" s="6">
        <v>0</v>
      </c>
      <c r="H12" s="6">
        <f t="shared" si="0"/>
        <v>0</v>
      </c>
    </row>
    <row r="13" spans="2:8" ht="15">
      <c r="B13" s="8">
        <v>2119</v>
      </c>
      <c r="C13" s="129" t="s">
        <v>39</v>
      </c>
      <c r="D13" s="129"/>
      <c r="E13" s="4">
        <v>0</v>
      </c>
      <c r="F13" s="6">
        <v>0</v>
      </c>
      <c r="G13" s="6">
        <v>0</v>
      </c>
      <c r="H13" s="6">
        <f t="shared" si="0"/>
        <v>0</v>
      </c>
    </row>
    <row r="14" spans="2:8" ht="15">
      <c r="B14" s="8">
        <v>2141</v>
      </c>
      <c r="C14" s="129" t="s">
        <v>113</v>
      </c>
      <c r="D14" s="129"/>
      <c r="E14" s="4">
        <v>34.4</v>
      </c>
      <c r="F14" s="6">
        <v>34.4</v>
      </c>
      <c r="G14" s="6">
        <v>0</v>
      </c>
      <c r="H14" s="6">
        <f t="shared" si="0"/>
        <v>34.4</v>
      </c>
    </row>
    <row r="15" spans="2:8" ht="15">
      <c r="B15" s="8">
        <v>2143</v>
      </c>
      <c r="C15" s="129" t="s">
        <v>41</v>
      </c>
      <c r="D15" s="129"/>
      <c r="E15" s="4">
        <v>150</v>
      </c>
      <c r="F15" s="6">
        <v>150</v>
      </c>
      <c r="G15" s="6">
        <v>0</v>
      </c>
      <c r="H15" s="6">
        <f t="shared" si="0"/>
        <v>150</v>
      </c>
    </row>
    <row r="16" spans="2:8" ht="15">
      <c r="B16" s="32">
        <v>2169</v>
      </c>
      <c r="C16" s="129" t="s">
        <v>172</v>
      </c>
      <c r="D16" s="129"/>
      <c r="E16" s="4">
        <v>0</v>
      </c>
      <c r="F16" s="6">
        <v>0</v>
      </c>
      <c r="G16" s="6">
        <v>0</v>
      </c>
      <c r="H16" s="6">
        <f t="shared" si="0"/>
        <v>0</v>
      </c>
    </row>
    <row r="17" spans="2:8" ht="15">
      <c r="B17" s="8">
        <v>2212</v>
      </c>
      <c r="C17" s="129" t="s">
        <v>45</v>
      </c>
      <c r="D17" s="129"/>
      <c r="E17" s="4">
        <v>505</v>
      </c>
      <c r="F17" s="6">
        <v>505</v>
      </c>
      <c r="G17" s="6">
        <v>0</v>
      </c>
      <c r="H17" s="6">
        <f t="shared" si="0"/>
        <v>505</v>
      </c>
    </row>
    <row r="18" spans="2:8" ht="15">
      <c r="B18" s="8">
        <v>2219</v>
      </c>
      <c r="C18" s="129" t="s">
        <v>47</v>
      </c>
      <c r="D18" s="129"/>
      <c r="E18" s="4">
        <v>1362</v>
      </c>
      <c r="F18" s="6">
        <v>2562</v>
      </c>
      <c r="G18" s="6">
        <v>0</v>
      </c>
      <c r="H18" s="6">
        <f t="shared" si="0"/>
        <v>2562</v>
      </c>
    </row>
    <row r="19" spans="2:8" ht="15">
      <c r="B19" s="8">
        <v>2221</v>
      </c>
      <c r="C19" s="129" t="s">
        <v>114</v>
      </c>
      <c r="D19" s="129"/>
      <c r="E19" s="4">
        <v>1910</v>
      </c>
      <c r="F19" s="6">
        <v>2410</v>
      </c>
      <c r="G19" s="6">
        <v>0</v>
      </c>
      <c r="H19" s="6">
        <f t="shared" si="0"/>
        <v>2410</v>
      </c>
    </row>
    <row r="20" spans="2:8" ht="15">
      <c r="B20" s="8">
        <v>2229</v>
      </c>
      <c r="C20" s="129" t="s">
        <v>115</v>
      </c>
      <c r="D20" s="129"/>
      <c r="E20" s="4">
        <v>570</v>
      </c>
      <c r="F20" s="6">
        <v>570</v>
      </c>
      <c r="G20" s="6">
        <v>0</v>
      </c>
      <c r="H20" s="6">
        <f t="shared" si="0"/>
        <v>570</v>
      </c>
    </row>
    <row r="21" spans="2:8" ht="15">
      <c r="B21" s="8">
        <v>2310</v>
      </c>
      <c r="C21" s="129" t="s">
        <v>116</v>
      </c>
      <c r="D21" s="129"/>
      <c r="E21" s="4">
        <v>6.5</v>
      </c>
      <c r="F21" s="6">
        <v>6.5</v>
      </c>
      <c r="G21" s="6">
        <v>0</v>
      </c>
      <c r="H21" s="6">
        <f t="shared" si="0"/>
        <v>6.5</v>
      </c>
    </row>
    <row r="22" spans="2:8" ht="15">
      <c r="B22" s="8">
        <v>2321</v>
      </c>
      <c r="C22" s="129" t="s">
        <v>117</v>
      </c>
      <c r="D22" s="129"/>
      <c r="E22" s="4">
        <v>636.9</v>
      </c>
      <c r="F22" s="6">
        <v>636.9</v>
      </c>
      <c r="G22" s="6">
        <v>0</v>
      </c>
      <c r="H22" s="6">
        <f t="shared" si="0"/>
        <v>636.9</v>
      </c>
    </row>
    <row r="23" spans="2:8" ht="15">
      <c r="B23" s="8">
        <v>2369</v>
      </c>
      <c r="C23" s="10" t="s">
        <v>118</v>
      </c>
      <c r="D23" s="9"/>
      <c r="E23" s="4">
        <v>5</v>
      </c>
      <c r="F23" s="6">
        <v>5</v>
      </c>
      <c r="G23" s="6">
        <v>0</v>
      </c>
      <c r="H23" s="6">
        <f t="shared" si="0"/>
        <v>5</v>
      </c>
    </row>
    <row r="24" spans="2:8" ht="15">
      <c r="B24" s="8">
        <v>3111</v>
      </c>
      <c r="C24" s="129" t="s">
        <v>53</v>
      </c>
      <c r="D24" s="129"/>
      <c r="E24" s="4">
        <v>2479.3</v>
      </c>
      <c r="F24" s="6">
        <v>3554</v>
      </c>
      <c r="G24" s="6">
        <v>0</v>
      </c>
      <c r="H24" s="6">
        <f t="shared" si="0"/>
        <v>3554</v>
      </c>
    </row>
    <row r="25" spans="2:8" ht="15">
      <c r="B25" s="8">
        <v>3113</v>
      </c>
      <c r="C25" s="129" t="s">
        <v>55</v>
      </c>
      <c r="D25" s="129"/>
      <c r="E25" s="4">
        <v>8575</v>
      </c>
      <c r="F25" s="6">
        <v>10679.199999999999</v>
      </c>
      <c r="G25" s="6">
        <v>0</v>
      </c>
      <c r="H25" s="6">
        <f t="shared" si="0"/>
        <v>10679.199999999999</v>
      </c>
    </row>
    <row r="26" spans="2:8" ht="15">
      <c r="B26" s="47">
        <v>3119</v>
      </c>
      <c r="C26" s="129" t="s">
        <v>184</v>
      </c>
      <c r="D26" s="129"/>
      <c r="E26" s="4">
        <v>0</v>
      </c>
      <c r="F26" s="6">
        <v>0</v>
      </c>
      <c r="G26" s="6">
        <v>0</v>
      </c>
      <c r="H26" s="6">
        <f t="shared" si="0"/>
        <v>0</v>
      </c>
    </row>
    <row r="27" spans="2:8" ht="15">
      <c r="B27" s="8">
        <v>3121</v>
      </c>
      <c r="C27" s="118" t="s">
        <v>119</v>
      </c>
      <c r="D27" s="118"/>
      <c r="E27" s="4">
        <v>35</v>
      </c>
      <c r="F27" s="6">
        <v>50</v>
      </c>
      <c r="G27" s="6">
        <v>0</v>
      </c>
      <c r="H27" s="6">
        <f t="shared" si="0"/>
        <v>50</v>
      </c>
    </row>
    <row r="28" spans="2:8" ht="15">
      <c r="B28" s="8">
        <v>3311</v>
      </c>
      <c r="C28" s="129" t="s">
        <v>120</v>
      </c>
      <c r="D28" s="129"/>
      <c r="E28" s="4">
        <v>20</v>
      </c>
      <c r="F28" s="6">
        <v>36</v>
      </c>
      <c r="G28" s="6">
        <v>0</v>
      </c>
      <c r="H28" s="6">
        <f t="shared" si="0"/>
        <v>36</v>
      </c>
    </row>
    <row r="29" spans="2:8" ht="15">
      <c r="B29" s="8">
        <v>3314</v>
      </c>
      <c r="C29" s="129" t="s">
        <v>57</v>
      </c>
      <c r="D29" s="129"/>
      <c r="E29" s="4">
        <v>1400</v>
      </c>
      <c r="F29" s="6">
        <v>1400</v>
      </c>
      <c r="G29" s="6">
        <v>0</v>
      </c>
      <c r="H29" s="6">
        <f t="shared" si="0"/>
        <v>1400</v>
      </c>
    </row>
    <row r="30" spans="2:8" ht="15">
      <c r="B30" s="8">
        <v>3319</v>
      </c>
      <c r="C30" s="129" t="s">
        <v>61</v>
      </c>
      <c r="D30" s="129"/>
      <c r="E30" s="4">
        <v>330</v>
      </c>
      <c r="F30" s="6">
        <v>314</v>
      </c>
      <c r="G30" s="6">
        <v>0</v>
      </c>
      <c r="H30" s="6">
        <f t="shared" si="0"/>
        <v>314</v>
      </c>
    </row>
    <row r="31" spans="2:8" ht="15">
      <c r="B31" s="8">
        <v>3326</v>
      </c>
      <c r="C31" s="129" t="s">
        <v>121</v>
      </c>
      <c r="D31" s="129"/>
      <c r="E31" s="4">
        <v>150</v>
      </c>
      <c r="F31" s="6">
        <v>150</v>
      </c>
      <c r="G31" s="6">
        <v>0</v>
      </c>
      <c r="H31" s="6">
        <f t="shared" si="0"/>
        <v>150</v>
      </c>
    </row>
    <row r="32" spans="2:8" ht="15">
      <c r="B32" s="8">
        <v>3329</v>
      </c>
      <c r="C32" s="129" t="s">
        <v>122</v>
      </c>
      <c r="D32" s="129"/>
      <c r="E32" s="4">
        <v>0</v>
      </c>
      <c r="F32" s="6">
        <v>0</v>
      </c>
      <c r="G32" s="6">
        <v>0</v>
      </c>
      <c r="H32" s="6">
        <f t="shared" si="0"/>
        <v>0</v>
      </c>
    </row>
    <row r="33" spans="2:8" ht="15">
      <c r="B33" s="8">
        <v>3341</v>
      </c>
      <c r="C33" s="129" t="s">
        <v>63</v>
      </c>
      <c r="D33" s="129"/>
      <c r="E33" s="4">
        <v>120</v>
      </c>
      <c r="F33" s="6">
        <v>120</v>
      </c>
      <c r="G33" s="6">
        <v>0</v>
      </c>
      <c r="H33" s="6">
        <f t="shared" si="0"/>
        <v>120</v>
      </c>
    </row>
    <row r="34" spans="2:8" ht="15">
      <c r="B34" s="8">
        <v>3349</v>
      </c>
      <c r="C34" s="129" t="s">
        <v>65</v>
      </c>
      <c r="D34" s="129"/>
      <c r="E34" s="4">
        <v>900</v>
      </c>
      <c r="F34" s="6">
        <v>900</v>
      </c>
      <c r="G34" s="6">
        <v>0</v>
      </c>
      <c r="H34" s="6">
        <f t="shared" si="0"/>
        <v>900</v>
      </c>
    </row>
    <row r="35" spans="2:8" ht="15">
      <c r="B35" s="8">
        <v>3392</v>
      </c>
      <c r="C35" s="129" t="s">
        <v>123</v>
      </c>
      <c r="D35" s="129"/>
      <c r="E35" s="4">
        <v>2890</v>
      </c>
      <c r="F35" s="6">
        <v>2890</v>
      </c>
      <c r="G35" s="6">
        <v>0</v>
      </c>
      <c r="H35" s="6">
        <f t="shared" si="0"/>
        <v>2890</v>
      </c>
    </row>
    <row r="36" spans="2:8" ht="15">
      <c r="B36" s="8">
        <v>3399</v>
      </c>
      <c r="C36" s="129" t="s">
        <v>67</v>
      </c>
      <c r="D36" s="129"/>
      <c r="E36" s="4">
        <v>510</v>
      </c>
      <c r="F36" s="6">
        <v>580</v>
      </c>
      <c r="G36" s="6">
        <v>0</v>
      </c>
      <c r="H36" s="6">
        <f t="shared" si="0"/>
        <v>580</v>
      </c>
    </row>
    <row r="37" spans="2:8" ht="15">
      <c r="B37" s="8">
        <v>3412</v>
      </c>
      <c r="C37" s="129" t="s">
        <v>124</v>
      </c>
      <c r="D37" s="129"/>
      <c r="E37" s="4">
        <v>2</v>
      </c>
      <c r="F37" s="6">
        <v>2</v>
      </c>
      <c r="G37" s="6">
        <v>0</v>
      </c>
      <c r="H37" s="6">
        <f t="shared" si="0"/>
        <v>2</v>
      </c>
    </row>
    <row r="38" spans="2:8" ht="15">
      <c r="B38" s="8">
        <v>3419</v>
      </c>
      <c r="C38" s="129" t="s">
        <v>125</v>
      </c>
      <c r="D38" s="129"/>
      <c r="E38" s="4">
        <v>750</v>
      </c>
      <c r="F38" s="6">
        <v>750</v>
      </c>
      <c r="G38" s="6">
        <v>0</v>
      </c>
      <c r="H38" s="6">
        <f t="shared" si="0"/>
        <v>750</v>
      </c>
    </row>
    <row r="39" spans="2:8" ht="15">
      <c r="B39" s="8">
        <v>3421</v>
      </c>
      <c r="C39" s="129" t="s">
        <v>126</v>
      </c>
      <c r="D39" s="129"/>
      <c r="E39" s="4">
        <v>161</v>
      </c>
      <c r="F39" s="6">
        <v>131</v>
      </c>
      <c r="G39" s="6">
        <v>0</v>
      </c>
      <c r="H39" s="6">
        <f t="shared" si="0"/>
        <v>131</v>
      </c>
    </row>
    <row r="40" spans="2:8" ht="15">
      <c r="B40" s="8">
        <v>3429</v>
      </c>
      <c r="C40" s="129" t="s">
        <v>127</v>
      </c>
      <c r="D40" s="129"/>
      <c r="E40" s="4">
        <v>108</v>
      </c>
      <c r="F40" s="6">
        <v>108</v>
      </c>
      <c r="G40" s="6">
        <v>0</v>
      </c>
      <c r="H40" s="6">
        <f t="shared" si="0"/>
        <v>108</v>
      </c>
    </row>
    <row r="41" spans="2:8" ht="15">
      <c r="B41" s="8">
        <v>3541</v>
      </c>
      <c r="C41" s="81" t="s">
        <v>223</v>
      </c>
      <c r="D41" s="139"/>
      <c r="E41" s="4">
        <v>0</v>
      </c>
      <c r="F41" s="6">
        <v>30</v>
      </c>
      <c r="G41" s="6">
        <v>0</v>
      </c>
      <c r="H41" s="6">
        <f t="shared" si="0"/>
        <v>30</v>
      </c>
    </row>
    <row r="42" spans="2:8" ht="14.25" customHeight="1">
      <c r="B42" s="8">
        <v>3599</v>
      </c>
      <c r="C42" s="129" t="s">
        <v>128</v>
      </c>
      <c r="D42" s="129"/>
      <c r="E42" s="4">
        <v>0</v>
      </c>
      <c r="F42" s="6">
        <v>20</v>
      </c>
      <c r="G42" s="6">
        <v>0</v>
      </c>
      <c r="H42" s="6">
        <f t="shared" si="0"/>
        <v>20</v>
      </c>
    </row>
    <row r="43" spans="2:8" ht="15">
      <c r="B43" s="8">
        <v>3612</v>
      </c>
      <c r="C43" s="129" t="s">
        <v>69</v>
      </c>
      <c r="D43" s="129"/>
      <c r="E43" s="4">
        <v>350</v>
      </c>
      <c r="F43" s="6">
        <v>350</v>
      </c>
      <c r="G43" s="6">
        <v>0</v>
      </c>
      <c r="H43" s="6">
        <f t="shared" si="0"/>
        <v>350</v>
      </c>
    </row>
    <row r="44" spans="2:8" ht="15">
      <c r="B44" s="8">
        <v>3613</v>
      </c>
      <c r="C44" s="129" t="s">
        <v>71</v>
      </c>
      <c r="D44" s="129"/>
      <c r="E44" s="4">
        <v>1953.6</v>
      </c>
      <c r="F44" s="6">
        <v>1953.6</v>
      </c>
      <c r="G44" s="6">
        <v>0</v>
      </c>
      <c r="H44" s="6">
        <f t="shared" si="0"/>
        <v>1953.6</v>
      </c>
    </row>
    <row r="45" spans="2:8" ht="15">
      <c r="B45" s="8">
        <v>3631</v>
      </c>
      <c r="C45" s="129" t="s">
        <v>129</v>
      </c>
      <c r="D45" s="129"/>
      <c r="E45" s="4">
        <v>3000</v>
      </c>
      <c r="F45" s="6">
        <v>3000</v>
      </c>
      <c r="G45" s="6">
        <v>0</v>
      </c>
      <c r="H45" s="6">
        <f t="shared" si="0"/>
        <v>3000</v>
      </c>
    </row>
    <row r="46" spans="2:8" ht="15">
      <c r="B46" s="8">
        <v>3632</v>
      </c>
      <c r="C46" s="129" t="s">
        <v>73</v>
      </c>
      <c r="D46" s="129"/>
      <c r="E46" s="4">
        <v>966</v>
      </c>
      <c r="F46" s="6">
        <v>966</v>
      </c>
      <c r="G46" s="6">
        <v>0</v>
      </c>
      <c r="H46" s="6">
        <f t="shared" si="0"/>
        <v>966</v>
      </c>
    </row>
    <row r="47" spans="2:8" ht="15">
      <c r="B47" s="8">
        <v>3633</v>
      </c>
      <c r="C47" s="129" t="s">
        <v>130</v>
      </c>
      <c r="D47" s="129"/>
      <c r="E47" s="4">
        <v>0</v>
      </c>
      <c r="F47" s="6">
        <v>0</v>
      </c>
      <c r="G47" s="6">
        <v>0</v>
      </c>
      <c r="H47" s="6">
        <f t="shared" si="0"/>
        <v>0</v>
      </c>
    </row>
    <row r="48" spans="2:8" ht="15">
      <c r="B48" s="8">
        <v>3636</v>
      </c>
      <c r="C48" s="129" t="s">
        <v>195</v>
      </c>
      <c r="D48" s="129"/>
      <c r="E48" s="4">
        <v>0</v>
      </c>
      <c r="F48" s="6">
        <v>0</v>
      </c>
      <c r="G48" s="6">
        <v>0</v>
      </c>
      <c r="H48" s="6">
        <f t="shared" si="0"/>
        <v>0</v>
      </c>
    </row>
    <row r="49" spans="2:8" ht="15">
      <c r="B49" s="8">
        <v>3639</v>
      </c>
      <c r="C49" s="129" t="s">
        <v>75</v>
      </c>
      <c r="D49" s="129"/>
      <c r="E49" s="4">
        <v>393</v>
      </c>
      <c r="F49" s="6">
        <v>733.4</v>
      </c>
      <c r="G49" s="6">
        <v>45.5</v>
      </c>
      <c r="H49" s="6">
        <f t="shared" si="0"/>
        <v>778.9</v>
      </c>
    </row>
    <row r="50" spans="2:8" ht="15">
      <c r="B50" s="30">
        <v>3721</v>
      </c>
      <c r="C50" s="129" t="s">
        <v>165</v>
      </c>
      <c r="D50" s="129"/>
      <c r="E50" s="4">
        <v>5</v>
      </c>
      <c r="F50" s="6">
        <v>5</v>
      </c>
      <c r="G50" s="6">
        <v>0</v>
      </c>
      <c r="H50" s="6">
        <f t="shared" si="0"/>
        <v>5</v>
      </c>
    </row>
    <row r="51" spans="2:8" ht="15">
      <c r="B51" s="8">
        <v>3722</v>
      </c>
      <c r="C51" s="129" t="s">
        <v>79</v>
      </c>
      <c r="D51" s="129"/>
      <c r="E51" s="4">
        <v>4500</v>
      </c>
      <c r="F51" s="6">
        <v>4500</v>
      </c>
      <c r="G51" s="6">
        <v>0</v>
      </c>
      <c r="H51" s="6">
        <f t="shared" si="0"/>
        <v>4500</v>
      </c>
    </row>
    <row r="52" spans="2:8" ht="15">
      <c r="B52" s="8">
        <v>3723</v>
      </c>
      <c r="C52" s="129" t="s">
        <v>132</v>
      </c>
      <c r="D52" s="129"/>
      <c r="E52" s="4">
        <v>2000</v>
      </c>
      <c r="F52" s="6">
        <v>2039.7</v>
      </c>
      <c r="G52" s="6">
        <v>0</v>
      </c>
      <c r="H52" s="6">
        <f t="shared" si="0"/>
        <v>2039.7</v>
      </c>
    </row>
    <row r="53" spans="2:8" ht="15">
      <c r="B53" s="62">
        <v>3725</v>
      </c>
      <c r="C53" s="129" t="s">
        <v>204</v>
      </c>
      <c r="D53" s="129"/>
      <c r="E53" s="4">
        <v>0</v>
      </c>
      <c r="F53" s="6">
        <v>0</v>
      </c>
      <c r="G53" s="6">
        <v>0</v>
      </c>
      <c r="H53" s="6">
        <f t="shared" si="0"/>
        <v>0</v>
      </c>
    </row>
    <row r="54" spans="2:8" ht="15">
      <c r="B54" s="8">
        <v>3729</v>
      </c>
      <c r="C54" s="129" t="s">
        <v>81</v>
      </c>
      <c r="D54" s="129"/>
      <c r="E54" s="4">
        <v>1337.5</v>
      </c>
      <c r="F54" s="6">
        <v>1537.5</v>
      </c>
      <c r="G54" s="6">
        <v>0</v>
      </c>
      <c r="H54" s="6">
        <f t="shared" si="0"/>
        <v>1537.5</v>
      </c>
    </row>
    <row r="55" spans="2:8" ht="15">
      <c r="B55" s="64">
        <v>3739</v>
      </c>
      <c r="C55" s="119" t="s">
        <v>83</v>
      </c>
      <c r="D55" s="121"/>
      <c r="E55" s="4">
        <v>1119</v>
      </c>
      <c r="F55" s="6">
        <v>1119</v>
      </c>
      <c r="G55" s="6">
        <v>0</v>
      </c>
      <c r="H55" s="6">
        <f t="shared" si="0"/>
        <v>1119</v>
      </c>
    </row>
    <row r="56" spans="2:8" ht="14.25" customHeight="1">
      <c r="B56" s="8">
        <v>3742</v>
      </c>
      <c r="C56" s="129" t="s">
        <v>133</v>
      </c>
      <c r="D56" s="129"/>
      <c r="E56" s="4">
        <v>3</v>
      </c>
      <c r="F56" s="6">
        <v>3</v>
      </c>
      <c r="G56" s="6">
        <v>0</v>
      </c>
      <c r="H56" s="6">
        <f t="shared" si="0"/>
        <v>3</v>
      </c>
    </row>
    <row r="57" spans="2:8" ht="15">
      <c r="B57" s="64">
        <v>3743</v>
      </c>
      <c r="C57" s="156" t="s">
        <v>209</v>
      </c>
      <c r="D57" s="156"/>
      <c r="E57" s="4">
        <v>567</v>
      </c>
      <c r="F57" s="6">
        <v>567</v>
      </c>
      <c r="G57" s="6">
        <v>0</v>
      </c>
      <c r="H57" s="6">
        <f t="shared" si="0"/>
        <v>567</v>
      </c>
    </row>
    <row r="58" spans="2:8" ht="15">
      <c r="B58" s="8">
        <v>3744</v>
      </c>
      <c r="C58" s="129" t="s">
        <v>134</v>
      </c>
      <c r="D58" s="129"/>
      <c r="E58" s="4">
        <v>23</v>
      </c>
      <c r="F58" s="6">
        <v>23</v>
      </c>
      <c r="G58" s="6">
        <v>0</v>
      </c>
      <c r="H58" s="6">
        <f t="shared" si="0"/>
        <v>23</v>
      </c>
    </row>
    <row r="59" spans="2:8" ht="15">
      <c r="B59" s="8">
        <v>3745</v>
      </c>
      <c r="C59" s="129" t="s">
        <v>135</v>
      </c>
      <c r="D59" s="129"/>
      <c r="E59" s="4">
        <v>5162</v>
      </c>
      <c r="F59" s="6">
        <v>6326.499999999999</v>
      </c>
      <c r="G59" s="6">
        <v>0</v>
      </c>
      <c r="H59" s="6">
        <f t="shared" si="0"/>
        <v>6326.499999999999</v>
      </c>
    </row>
    <row r="60" spans="2:8" ht="15">
      <c r="B60" s="35">
        <v>3749</v>
      </c>
      <c r="C60" s="81" t="s">
        <v>180</v>
      </c>
      <c r="D60" s="139"/>
      <c r="E60" s="4">
        <v>30</v>
      </c>
      <c r="F60" s="6">
        <v>30</v>
      </c>
      <c r="G60" s="6">
        <v>0</v>
      </c>
      <c r="H60" s="6">
        <f t="shared" si="0"/>
        <v>30</v>
      </c>
    </row>
    <row r="61" spans="2:8" ht="15">
      <c r="B61" s="63">
        <v>3900</v>
      </c>
      <c r="C61" s="81" t="s">
        <v>206</v>
      </c>
      <c r="D61" s="139"/>
      <c r="E61" s="4">
        <v>1597.1</v>
      </c>
      <c r="F61" s="6">
        <v>2093.7</v>
      </c>
      <c r="G61" s="6">
        <v>0</v>
      </c>
      <c r="H61" s="6">
        <f t="shared" si="0"/>
        <v>2093.7</v>
      </c>
    </row>
    <row r="62" spans="2:8" ht="15" customHeight="1">
      <c r="B62" s="8">
        <v>4339</v>
      </c>
      <c r="C62" s="129" t="s">
        <v>87</v>
      </c>
      <c r="D62" s="129"/>
      <c r="E62" s="4">
        <v>373</v>
      </c>
      <c r="F62" s="6">
        <v>765</v>
      </c>
      <c r="G62" s="6">
        <v>0</v>
      </c>
      <c r="H62" s="6">
        <f t="shared" si="0"/>
        <v>765</v>
      </c>
    </row>
    <row r="63" spans="2:8" ht="15" customHeight="1">
      <c r="B63" s="59">
        <v>4349</v>
      </c>
      <c r="C63" s="129" t="s">
        <v>201</v>
      </c>
      <c r="D63" s="129"/>
      <c r="E63" s="4">
        <v>532.5</v>
      </c>
      <c r="F63" s="6">
        <v>6316.9</v>
      </c>
      <c r="G63" s="6">
        <v>0</v>
      </c>
      <c r="H63" s="6">
        <f t="shared" si="0"/>
        <v>6316.9</v>
      </c>
    </row>
    <row r="64" spans="2:8" ht="15" customHeight="1">
      <c r="B64" s="8">
        <v>4351</v>
      </c>
      <c r="C64" s="129" t="s">
        <v>89</v>
      </c>
      <c r="D64" s="129"/>
      <c r="E64" s="4">
        <v>1033.5</v>
      </c>
      <c r="F64" s="6">
        <v>1322.5</v>
      </c>
      <c r="G64" s="6">
        <v>0</v>
      </c>
      <c r="H64" s="6">
        <f t="shared" si="0"/>
        <v>1322.5</v>
      </c>
    </row>
    <row r="65" spans="2:8" ht="15" customHeight="1">
      <c r="B65" s="8">
        <v>4357</v>
      </c>
      <c r="C65" s="129" t="s">
        <v>91</v>
      </c>
      <c r="D65" s="129"/>
      <c r="E65" s="4">
        <v>2213</v>
      </c>
      <c r="F65" s="6">
        <v>2213</v>
      </c>
      <c r="G65" s="6">
        <v>0</v>
      </c>
      <c r="H65" s="6">
        <f t="shared" si="0"/>
        <v>2213</v>
      </c>
    </row>
    <row r="66" spans="2:8" ht="15" customHeight="1">
      <c r="B66" s="8">
        <v>4359</v>
      </c>
      <c r="C66" s="129" t="s">
        <v>136</v>
      </c>
      <c r="D66" s="129"/>
      <c r="E66" s="4">
        <v>194</v>
      </c>
      <c r="F66" s="6">
        <v>226</v>
      </c>
      <c r="G66" s="6">
        <v>0</v>
      </c>
      <c r="H66" s="6">
        <f t="shared" si="0"/>
        <v>226</v>
      </c>
    </row>
    <row r="67" spans="2:8" ht="15" customHeight="1">
      <c r="B67" s="8">
        <v>4369</v>
      </c>
      <c r="C67" s="129" t="s">
        <v>137</v>
      </c>
      <c r="D67" s="129"/>
      <c r="E67" s="4">
        <v>0</v>
      </c>
      <c r="F67" s="6">
        <v>0</v>
      </c>
      <c r="G67" s="6">
        <v>0</v>
      </c>
      <c r="H67" s="6">
        <f t="shared" si="0"/>
        <v>0</v>
      </c>
    </row>
    <row r="68" spans="2:8" ht="15" customHeight="1">
      <c r="B68" s="60">
        <v>4374</v>
      </c>
      <c r="C68" s="129" t="s">
        <v>202</v>
      </c>
      <c r="D68" s="129"/>
      <c r="E68" s="4">
        <v>50</v>
      </c>
      <c r="F68" s="6">
        <v>50</v>
      </c>
      <c r="G68" s="6">
        <v>0</v>
      </c>
      <c r="H68" s="6">
        <f t="shared" si="0"/>
        <v>50</v>
      </c>
    </row>
    <row r="69" spans="2:8" ht="15" customHeight="1">
      <c r="B69" s="8">
        <v>4399</v>
      </c>
      <c r="C69" s="140" t="s">
        <v>138</v>
      </c>
      <c r="D69" s="140"/>
      <c r="E69" s="4">
        <v>100</v>
      </c>
      <c r="F69" s="6">
        <v>1173.1</v>
      </c>
      <c r="G69" s="6">
        <v>0</v>
      </c>
      <c r="H69" s="6">
        <f t="shared" si="0"/>
        <v>1173.1</v>
      </c>
    </row>
    <row r="70" spans="2:8" ht="15" customHeight="1">
      <c r="B70" s="48">
        <v>5212</v>
      </c>
      <c r="C70" s="140" t="s">
        <v>190</v>
      </c>
      <c r="D70" s="140"/>
      <c r="E70" s="4">
        <v>500</v>
      </c>
      <c r="F70" s="6">
        <v>500</v>
      </c>
      <c r="G70" s="6">
        <v>0</v>
      </c>
      <c r="H70" s="6">
        <f t="shared" si="0"/>
        <v>500</v>
      </c>
    </row>
    <row r="71" spans="2:8" ht="15" customHeight="1">
      <c r="B71" s="57">
        <v>5299</v>
      </c>
      <c r="C71" s="140" t="s">
        <v>199</v>
      </c>
      <c r="D71" s="140"/>
      <c r="E71" s="4">
        <v>50</v>
      </c>
      <c r="F71" s="6">
        <v>50</v>
      </c>
      <c r="G71" s="6">
        <v>0</v>
      </c>
      <c r="H71" s="6">
        <f aca="true" t="shared" si="1" ref="H71:H87">F71+G71</f>
        <v>50</v>
      </c>
    </row>
    <row r="72" spans="2:8" ht="15" customHeight="1">
      <c r="B72" s="8">
        <v>5311</v>
      </c>
      <c r="C72" s="129" t="s">
        <v>93</v>
      </c>
      <c r="D72" s="129"/>
      <c r="E72" s="4">
        <v>2200</v>
      </c>
      <c r="F72" s="6">
        <v>2200</v>
      </c>
      <c r="G72" s="6">
        <v>0</v>
      </c>
      <c r="H72" s="6">
        <f t="shared" si="1"/>
        <v>2200</v>
      </c>
    </row>
    <row r="73" spans="2:8" ht="15" customHeight="1">
      <c r="B73" s="79">
        <v>5399</v>
      </c>
      <c r="C73" s="129" t="s">
        <v>219</v>
      </c>
      <c r="D73" s="129"/>
      <c r="E73" s="4">
        <v>0</v>
      </c>
      <c r="F73" s="6">
        <v>0</v>
      </c>
      <c r="G73" s="6">
        <v>0</v>
      </c>
      <c r="H73" s="6">
        <f t="shared" si="1"/>
        <v>0</v>
      </c>
    </row>
    <row r="74" spans="2:8" ht="15" customHeight="1">
      <c r="B74" s="8">
        <v>5512</v>
      </c>
      <c r="C74" s="129" t="s">
        <v>139</v>
      </c>
      <c r="D74" s="129"/>
      <c r="E74" s="4">
        <v>444.4</v>
      </c>
      <c r="F74" s="6">
        <v>444.4</v>
      </c>
      <c r="G74" s="6">
        <v>0</v>
      </c>
      <c r="H74" s="6">
        <f t="shared" si="1"/>
        <v>444.4</v>
      </c>
    </row>
    <row r="75" spans="2:8" ht="15">
      <c r="B75" s="8">
        <v>6112</v>
      </c>
      <c r="C75" s="129" t="s">
        <v>140</v>
      </c>
      <c r="D75" s="129"/>
      <c r="E75" s="4">
        <v>4850</v>
      </c>
      <c r="F75" s="6">
        <v>4850</v>
      </c>
      <c r="G75" s="6">
        <v>0</v>
      </c>
      <c r="H75" s="6">
        <f t="shared" si="1"/>
        <v>4850</v>
      </c>
    </row>
    <row r="76" spans="2:8" ht="15">
      <c r="B76" s="61">
        <v>6114</v>
      </c>
      <c r="C76" s="129" t="s">
        <v>203</v>
      </c>
      <c r="D76" s="129"/>
      <c r="E76" s="4">
        <v>50</v>
      </c>
      <c r="F76" s="6">
        <v>0</v>
      </c>
      <c r="G76" s="6">
        <v>0</v>
      </c>
      <c r="H76" s="6">
        <f t="shared" si="1"/>
        <v>0</v>
      </c>
    </row>
    <row r="77" spans="2:8" ht="15">
      <c r="B77" s="8">
        <v>6115</v>
      </c>
      <c r="C77" s="129" t="s">
        <v>141</v>
      </c>
      <c r="D77" s="129"/>
      <c r="E77" s="4">
        <v>200</v>
      </c>
      <c r="F77" s="6">
        <v>445</v>
      </c>
      <c r="G77" s="6">
        <v>0</v>
      </c>
      <c r="H77" s="6">
        <f t="shared" si="1"/>
        <v>445</v>
      </c>
    </row>
    <row r="78" spans="2:8" ht="15">
      <c r="B78" s="53">
        <v>6117</v>
      </c>
      <c r="C78" s="129" t="s">
        <v>211</v>
      </c>
      <c r="D78" s="129"/>
      <c r="E78" s="4">
        <v>200</v>
      </c>
      <c r="F78" s="6">
        <v>283</v>
      </c>
      <c r="G78" s="6">
        <v>0</v>
      </c>
      <c r="H78" s="6">
        <f t="shared" si="1"/>
        <v>283</v>
      </c>
    </row>
    <row r="79" spans="2:8" ht="15">
      <c r="B79" s="34">
        <v>6149</v>
      </c>
      <c r="C79" s="129" t="s">
        <v>179</v>
      </c>
      <c r="D79" s="129"/>
      <c r="E79" s="4">
        <v>0</v>
      </c>
      <c r="F79" s="6">
        <v>0</v>
      </c>
      <c r="G79" s="6">
        <v>0</v>
      </c>
      <c r="H79" s="6">
        <f t="shared" si="1"/>
        <v>0</v>
      </c>
    </row>
    <row r="80" spans="2:8" ht="15">
      <c r="B80" s="8">
        <v>6171</v>
      </c>
      <c r="C80" s="129" t="s">
        <v>95</v>
      </c>
      <c r="D80" s="129"/>
      <c r="E80" s="4">
        <v>64217.1</v>
      </c>
      <c r="F80" s="6">
        <v>71308.19999999998</v>
      </c>
      <c r="G80" s="6">
        <v>0</v>
      </c>
      <c r="H80" s="6">
        <f t="shared" si="1"/>
        <v>71308.19999999998</v>
      </c>
    </row>
    <row r="81" spans="2:8" ht="15">
      <c r="B81" s="53">
        <v>6223</v>
      </c>
      <c r="C81" s="129" t="s">
        <v>196</v>
      </c>
      <c r="D81" s="129"/>
      <c r="E81" s="4">
        <v>60</v>
      </c>
      <c r="F81" s="6">
        <v>60</v>
      </c>
      <c r="G81" s="6">
        <v>0</v>
      </c>
      <c r="H81" s="6">
        <f t="shared" si="1"/>
        <v>60</v>
      </c>
    </row>
    <row r="82" spans="2:8" ht="15">
      <c r="B82" s="8">
        <v>6310</v>
      </c>
      <c r="C82" s="129" t="s">
        <v>97</v>
      </c>
      <c r="D82" s="129"/>
      <c r="E82" s="4">
        <v>700</v>
      </c>
      <c r="F82" s="6">
        <v>700</v>
      </c>
      <c r="G82" s="6">
        <v>0</v>
      </c>
      <c r="H82" s="6">
        <f t="shared" si="1"/>
        <v>700</v>
      </c>
    </row>
    <row r="83" spans="2:8" ht="15">
      <c r="B83" s="8">
        <v>6320</v>
      </c>
      <c r="C83" s="129" t="s">
        <v>142</v>
      </c>
      <c r="D83" s="129"/>
      <c r="E83" s="4">
        <v>200</v>
      </c>
      <c r="F83" s="6">
        <v>200</v>
      </c>
      <c r="G83" s="6">
        <v>0</v>
      </c>
      <c r="H83" s="6">
        <f t="shared" si="1"/>
        <v>200</v>
      </c>
    </row>
    <row r="84" spans="2:8" ht="15">
      <c r="B84" s="8">
        <v>6330</v>
      </c>
      <c r="C84" s="129" t="s">
        <v>143</v>
      </c>
      <c r="D84" s="129"/>
      <c r="E84" s="4">
        <v>1200</v>
      </c>
      <c r="F84" s="6">
        <v>0</v>
      </c>
      <c r="G84" s="6">
        <v>0</v>
      </c>
      <c r="H84" s="6">
        <f t="shared" si="1"/>
        <v>0</v>
      </c>
    </row>
    <row r="85" spans="2:8" ht="15">
      <c r="B85" s="8">
        <v>6399</v>
      </c>
      <c r="C85" s="129" t="s">
        <v>144</v>
      </c>
      <c r="D85" s="129"/>
      <c r="E85" s="4">
        <v>3000</v>
      </c>
      <c r="F85" s="6">
        <v>2895.9</v>
      </c>
      <c r="G85" s="6">
        <v>0</v>
      </c>
      <c r="H85" s="6">
        <f t="shared" si="1"/>
        <v>2895.9</v>
      </c>
    </row>
    <row r="86" spans="2:8" ht="15">
      <c r="B86" s="8">
        <v>6402</v>
      </c>
      <c r="C86" s="129" t="s">
        <v>99</v>
      </c>
      <c r="D86" s="129"/>
      <c r="E86" s="31">
        <v>0</v>
      </c>
      <c r="F86" s="6">
        <v>1572.6</v>
      </c>
      <c r="G86" s="6">
        <v>0</v>
      </c>
      <c r="H86" s="6">
        <f t="shared" si="1"/>
        <v>1572.6</v>
      </c>
    </row>
    <row r="87" spans="2:8" ht="15.75" thickBot="1">
      <c r="B87" s="11">
        <v>6409</v>
      </c>
      <c r="C87" s="118" t="s">
        <v>145</v>
      </c>
      <c r="D87" s="118"/>
      <c r="E87" s="31">
        <v>1000</v>
      </c>
      <c r="F87" s="6">
        <v>220.79999999999995</v>
      </c>
      <c r="G87" s="36">
        <v>-10</v>
      </c>
      <c r="H87" s="6">
        <f t="shared" si="1"/>
        <v>210.79999999999995</v>
      </c>
    </row>
    <row r="88" spans="2:8" ht="16.5" thickBot="1">
      <c r="B88" s="153" t="s">
        <v>150</v>
      </c>
      <c r="C88" s="154"/>
      <c r="D88" s="155"/>
      <c r="E88" s="12">
        <f>SUM(E6:E87)</f>
        <v>130102.79999999999</v>
      </c>
      <c r="F88" s="19">
        <v>152308.49999999994</v>
      </c>
      <c r="G88" s="13">
        <f>SUM(G6:G87)</f>
        <v>45.5</v>
      </c>
      <c r="H88" s="19">
        <f>SUM(H6:H87)</f>
        <v>152353.99999999994</v>
      </c>
    </row>
    <row r="89" spans="2:8" ht="15">
      <c r="B89" s="21">
        <v>1012</v>
      </c>
      <c r="C89" s="141" t="s">
        <v>31</v>
      </c>
      <c r="D89" s="141"/>
      <c r="E89" s="22">
        <v>0</v>
      </c>
      <c r="F89" s="38">
        <v>0</v>
      </c>
      <c r="G89" s="23">
        <v>0</v>
      </c>
      <c r="H89" s="38">
        <f>F89+G89</f>
        <v>0</v>
      </c>
    </row>
    <row r="90" spans="2:8" ht="15">
      <c r="B90" s="21">
        <v>1014</v>
      </c>
      <c r="C90" s="141" t="s">
        <v>110</v>
      </c>
      <c r="D90" s="141"/>
      <c r="E90" s="22">
        <v>0</v>
      </c>
      <c r="F90" s="38">
        <v>0</v>
      </c>
      <c r="G90" s="23">
        <v>0</v>
      </c>
      <c r="H90" s="38">
        <f aca="true" t="shared" si="2" ref="H90:H121">F90+G90</f>
        <v>0</v>
      </c>
    </row>
    <row r="91" spans="2:8" ht="15">
      <c r="B91" s="21">
        <v>1036</v>
      </c>
      <c r="C91" s="141" t="s">
        <v>35</v>
      </c>
      <c r="D91" s="141"/>
      <c r="E91" s="22">
        <v>0</v>
      </c>
      <c r="F91" s="38">
        <v>0</v>
      </c>
      <c r="G91" s="23">
        <v>0</v>
      </c>
      <c r="H91" s="38">
        <f t="shared" si="2"/>
        <v>0</v>
      </c>
    </row>
    <row r="92" spans="2:8" ht="15">
      <c r="B92" s="21">
        <v>2212</v>
      </c>
      <c r="C92" s="141" t="s">
        <v>45</v>
      </c>
      <c r="D92" s="141"/>
      <c r="E92" s="4">
        <v>31300</v>
      </c>
      <c r="F92" s="38">
        <v>14600</v>
      </c>
      <c r="G92" s="23">
        <v>0</v>
      </c>
      <c r="H92" s="38">
        <f t="shared" si="2"/>
        <v>14600</v>
      </c>
    </row>
    <row r="93" spans="2:8" ht="15">
      <c r="B93" s="24">
        <v>2219</v>
      </c>
      <c r="C93" s="138" t="s">
        <v>47</v>
      </c>
      <c r="D93" s="138"/>
      <c r="E93" s="4">
        <v>3700</v>
      </c>
      <c r="F93" s="38">
        <v>2500</v>
      </c>
      <c r="G93" s="23">
        <v>0</v>
      </c>
      <c r="H93" s="38">
        <f t="shared" si="2"/>
        <v>2500</v>
      </c>
    </row>
    <row r="94" spans="2:8" ht="15">
      <c r="B94" s="24">
        <v>2321</v>
      </c>
      <c r="C94" s="138" t="s">
        <v>117</v>
      </c>
      <c r="D94" s="138"/>
      <c r="E94" s="4">
        <v>7938</v>
      </c>
      <c r="F94" s="38">
        <v>7938</v>
      </c>
      <c r="G94" s="23">
        <v>0</v>
      </c>
      <c r="H94" s="38">
        <f t="shared" si="2"/>
        <v>7938</v>
      </c>
    </row>
    <row r="95" spans="2:8" ht="15">
      <c r="B95" s="24">
        <v>2369</v>
      </c>
      <c r="C95" s="26" t="s">
        <v>118</v>
      </c>
      <c r="D95" s="25"/>
      <c r="E95" s="4">
        <v>0</v>
      </c>
      <c r="F95" s="38">
        <v>0</v>
      </c>
      <c r="G95" s="23">
        <v>0</v>
      </c>
      <c r="H95" s="38">
        <f t="shared" si="2"/>
        <v>0</v>
      </c>
    </row>
    <row r="96" spans="2:8" ht="15">
      <c r="B96" s="24">
        <v>3111</v>
      </c>
      <c r="C96" s="138" t="s">
        <v>53</v>
      </c>
      <c r="D96" s="138"/>
      <c r="E96" s="76">
        <v>0</v>
      </c>
      <c r="F96" s="77">
        <v>1441.4</v>
      </c>
      <c r="G96" s="78">
        <v>0</v>
      </c>
      <c r="H96" s="77">
        <f t="shared" si="2"/>
        <v>1441.4</v>
      </c>
    </row>
    <row r="97" spans="2:8" ht="15">
      <c r="B97" s="24">
        <v>3113</v>
      </c>
      <c r="C97" s="138" t="s">
        <v>55</v>
      </c>
      <c r="D97" s="138"/>
      <c r="E97" s="4">
        <v>142059</v>
      </c>
      <c r="F97" s="38">
        <v>148745.8</v>
      </c>
      <c r="G97" s="23">
        <v>0</v>
      </c>
      <c r="H97" s="38">
        <f>F97+G97</f>
        <v>148745.8</v>
      </c>
    </row>
    <row r="98" spans="2:8" ht="15">
      <c r="B98" s="24">
        <v>3322</v>
      </c>
      <c r="C98" s="138" t="s">
        <v>220</v>
      </c>
      <c r="D98" s="138"/>
      <c r="E98" s="4">
        <v>0</v>
      </c>
      <c r="F98" s="38">
        <v>50</v>
      </c>
      <c r="G98" s="23">
        <v>0</v>
      </c>
      <c r="H98" s="38">
        <f>F98+G98</f>
        <v>50</v>
      </c>
    </row>
    <row r="99" spans="2:8" ht="15">
      <c r="B99" s="24">
        <v>3341</v>
      </c>
      <c r="C99" s="138" t="s">
        <v>63</v>
      </c>
      <c r="D99" s="138"/>
      <c r="E99" s="4">
        <v>0</v>
      </c>
      <c r="F99" s="38">
        <v>0</v>
      </c>
      <c r="G99" s="23">
        <v>0</v>
      </c>
      <c r="H99" s="38">
        <f t="shared" si="2"/>
        <v>0</v>
      </c>
    </row>
    <row r="100" spans="2:8" ht="15">
      <c r="B100" s="24">
        <v>3392</v>
      </c>
      <c r="C100" s="143" t="s">
        <v>123</v>
      </c>
      <c r="D100" s="144"/>
      <c r="E100" s="4">
        <v>0</v>
      </c>
      <c r="F100" s="38">
        <v>7700</v>
      </c>
      <c r="G100" s="23">
        <v>0</v>
      </c>
      <c r="H100" s="38">
        <f t="shared" si="2"/>
        <v>7700</v>
      </c>
    </row>
    <row r="101" spans="2:8" ht="15">
      <c r="B101" s="24">
        <v>3399</v>
      </c>
      <c r="C101" s="138" t="s">
        <v>67</v>
      </c>
      <c r="D101" s="138"/>
      <c r="E101" s="4">
        <v>0</v>
      </c>
      <c r="F101" s="38">
        <v>0</v>
      </c>
      <c r="G101" s="23">
        <v>0</v>
      </c>
      <c r="H101" s="38">
        <f t="shared" si="2"/>
        <v>0</v>
      </c>
    </row>
    <row r="102" spans="2:8" ht="15">
      <c r="B102" s="24">
        <v>3412</v>
      </c>
      <c r="C102" s="138" t="s">
        <v>124</v>
      </c>
      <c r="D102" s="138"/>
      <c r="E102" s="4">
        <v>0</v>
      </c>
      <c r="F102" s="38">
        <v>700</v>
      </c>
      <c r="G102" s="23">
        <v>0</v>
      </c>
      <c r="H102" s="38">
        <f t="shared" si="2"/>
        <v>700</v>
      </c>
    </row>
    <row r="103" spans="2:8" ht="15">
      <c r="B103" s="24">
        <v>3421</v>
      </c>
      <c r="C103" s="138" t="s">
        <v>126</v>
      </c>
      <c r="D103" s="138"/>
      <c r="E103" s="4">
        <v>250</v>
      </c>
      <c r="F103" s="38">
        <v>250</v>
      </c>
      <c r="G103" s="23">
        <v>0</v>
      </c>
      <c r="H103" s="38">
        <f t="shared" si="2"/>
        <v>250</v>
      </c>
    </row>
    <row r="104" spans="2:8" ht="15">
      <c r="B104" s="24">
        <v>3612</v>
      </c>
      <c r="C104" s="138" t="s">
        <v>69</v>
      </c>
      <c r="D104" s="138"/>
      <c r="E104" s="4">
        <v>200</v>
      </c>
      <c r="F104" s="38">
        <v>200</v>
      </c>
      <c r="G104" s="23">
        <v>0</v>
      </c>
      <c r="H104" s="38">
        <f t="shared" si="2"/>
        <v>200</v>
      </c>
    </row>
    <row r="105" spans="2:8" ht="15">
      <c r="B105" s="24">
        <v>3613</v>
      </c>
      <c r="C105" s="138" t="s">
        <v>71</v>
      </c>
      <c r="D105" s="138"/>
      <c r="E105" s="4">
        <v>1500</v>
      </c>
      <c r="F105" s="38">
        <v>1500</v>
      </c>
      <c r="G105" s="23">
        <v>0</v>
      </c>
      <c r="H105" s="38">
        <f t="shared" si="2"/>
        <v>1500</v>
      </c>
    </row>
    <row r="106" spans="2:8" ht="15">
      <c r="B106" s="24">
        <v>3631</v>
      </c>
      <c r="C106" s="138" t="s">
        <v>129</v>
      </c>
      <c r="D106" s="138"/>
      <c r="E106" s="4">
        <v>500</v>
      </c>
      <c r="F106" s="38">
        <v>500</v>
      </c>
      <c r="G106" s="23">
        <v>0</v>
      </c>
      <c r="H106" s="38">
        <f t="shared" si="2"/>
        <v>500</v>
      </c>
    </row>
    <row r="107" spans="2:8" ht="15">
      <c r="B107" s="24">
        <v>3632</v>
      </c>
      <c r="C107" s="138" t="s">
        <v>73</v>
      </c>
      <c r="D107" s="138"/>
      <c r="E107" s="4">
        <v>0</v>
      </c>
      <c r="F107" s="38">
        <v>0</v>
      </c>
      <c r="G107" s="23">
        <v>0</v>
      </c>
      <c r="H107" s="38">
        <f t="shared" si="2"/>
        <v>0</v>
      </c>
    </row>
    <row r="108" spans="2:8" ht="15">
      <c r="B108" s="24">
        <v>3633</v>
      </c>
      <c r="C108" s="138" t="s">
        <v>130</v>
      </c>
      <c r="D108" s="138"/>
      <c r="E108" s="4">
        <v>0</v>
      </c>
      <c r="F108" s="38">
        <v>0</v>
      </c>
      <c r="G108" s="23">
        <v>0</v>
      </c>
      <c r="H108" s="38">
        <f t="shared" si="2"/>
        <v>0</v>
      </c>
    </row>
    <row r="109" spans="2:8" ht="15">
      <c r="B109" s="24">
        <v>3635</v>
      </c>
      <c r="C109" s="138" t="s">
        <v>131</v>
      </c>
      <c r="D109" s="138"/>
      <c r="E109" s="4">
        <v>2522.9</v>
      </c>
      <c r="F109" s="38">
        <v>0</v>
      </c>
      <c r="G109" s="23">
        <v>0</v>
      </c>
      <c r="H109" s="38">
        <f t="shared" si="2"/>
        <v>0</v>
      </c>
    </row>
    <row r="110" spans="2:8" ht="15">
      <c r="B110" s="24">
        <v>3639</v>
      </c>
      <c r="C110" s="138" t="s">
        <v>75</v>
      </c>
      <c r="D110" s="138"/>
      <c r="E110" s="4">
        <v>1250</v>
      </c>
      <c r="F110" s="38">
        <v>1250</v>
      </c>
      <c r="G110" s="23">
        <v>0</v>
      </c>
      <c r="H110" s="38">
        <f t="shared" si="2"/>
        <v>1250</v>
      </c>
    </row>
    <row r="111" spans="2:8" ht="15">
      <c r="B111" s="24">
        <v>3723</v>
      </c>
      <c r="C111" s="138" t="s">
        <v>197</v>
      </c>
      <c r="D111" s="138"/>
      <c r="E111" s="4">
        <v>12300</v>
      </c>
      <c r="F111" s="38">
        <v>8162.6</v>
      </c>
      <c r="G111" s="23">
        <v>0</v>
      </c>
      <c r="H111" s="38">
        <f t="shared" si="2"/>
        <v>8162.6</v>
      </c>
    </row>
    <row r="112" spans="2:8" ht="15">
      <c r="B112" s="24">
        <v>3729</v>
      </c>
      <c r="C112" s="138" t="s">
        <v>81</v>
      </c>
      <c r="D112" s="138"/>
      <c r="E112" s="4">
        <v>0</v>
      </c>
      <c r="F112" s="38">
        <v>4000</v>
      </c>
      <c r="G112" s="23">
        <v>0</v>
      </c>
      <c r="H112" s="38">
        <f t="shared" si="2"/>
        <v>4000</v>
      </c>
    </row>
    <row r="113" spans="2:8" ht="15">
      <c r="B113" s="24">
        <v>3744</v>
      </c>
      <c r="C113" s="138" t="s">
        <v>134</v>
      </c>
      <c r="D113" s="138"/>
      <c r="E113" s="4">
        <v>1000</v>
      </c>
      <c r="F113" s="38">
        <v>1000</v>
      </c>
      <c r="G113" s="23">
        <v>0</v>
      </c>
      <c r="H113" s="38">
        <f t="shared" si="2"/>
        <v>1000</v>
      </c>
    </row>
    <row r="114" spans="2:8" ht="15">
      <c r="B114" s="24">
        <v>3745</v>
      </c>
      <c r="C114" s="138" t="s">
        <v>135</v>
      </c>
      <c r="D114" s="138"/>
      <c r="E114" s="4">
        <v>11200</v>
      </c>
      <c r="F114" s="38">
        <v>9313.800000000001</v>
      </c>
      <c r="G114" s="23">
        <v>0</v>
      </c>
      <c r="H114" s="38">
        <f t="shared" si="2"/>
        <v>9313.800000000001</v>
      </c>
    </row>
    <row r="115" spans="2:8" ht="15">
      <c r="B115" s="24">
        <v>4349</v>
      </c>
      <c r="C115" s="67" t="s">
        <v>210</v>
      </c>
      <c r="D115" s="67"/>
      <c r="E115" s="4">
        <v>180</v>
      </c>
      <c r="F115" s="38">
        <v>180</v>
      </c>
      <c r="G115" s="23">
        <v>0</v>
      </c>
      <c r="H115" s="38">
        <f t="shared" si="2"/>
        <v>180</v>
      </c>
    </row>
    <row r="116" spans="2:8" ht="15">
      <c r="B116" s="24">
        <v>4351</v>
      </c>
      <c r="C116" s="138" t="s">
        <v>198</v>
      </c>
      <c r="D116" s="138"/>
      <c r="E116" s="4">
        <v>0</v>
      </c>
      <c r="F116" s="38">
        <v>0</v>
      </c>
      <c r="G116" s="23">
        <v>0</v>
      </c>
      <c r="H116" s="38">
        <f t="shared" si="2"/>
        <v>0</v>
      </c>
    </row>
    <row r="117" spans="2:8" ht="15">
      <c r="B117" s="24">
        <v>4399</v>
      </c>
      <c r="C117" s="142" t="s">
        <v>138</v>
      </c>
      <c r="D117" s="142"/>
      <c r="E117" s="4">
        <v>0</v>
      </c>
      <c r="F117" s="38">
        <v>0</v>
      </c>
      <c r="G117" s="23">
        <v>0</v>
      </c>
      <c r="H117" s="38">
        <f t="shared" si="2"/>
        <v>0</v>
      </c>
    </row>
    <row r="118" spans="2:8" ht="15">
      <c r="B118" s="24">
        <v>5311</v>
      </c>
      <c r="C118" s="138" t="s">
        <v>93</v>
      </c>
      <c r="D118" s="138"/>
      <c r="E118" s="4">
        <v>0</v>
      </c>
      <c r="F118" s="38">
        <v>0</v>
      </c>
      <c r="G118" s="23">
        <v>0</v>
      </c>
      <c r="H118" s="38">
        <f t="shared" si="2"/>
        <v>0</v>
      </c>
    </row>
    <row r="119" spans="2:8" ht="15">
      <c r="B119" s="24">
        <v>5512</v>
      </c>
      <c r="C119" s="138" t="s">
        <v>139</v>
      </c>
      <c r="D119" s="138"/>
      <c r="E119" s="4">
        <v>0</v>
      </c>
      <c r="F119" s="38">
        <v>152</v>
      </c>
      <c r="G119" s="23">
        <v>0</v>
      </c>
      <c r="H119" s="38">
        <f t="shared" si="2"/>
        <v>152</v>
      </c>
    </row>
    <row r="120" spans="2:8" ht="15">
      <c r="B120" s="24">
        <v>6171</v>
      </c>
      <c r="C120" s="138" t="s">
        <v>95</v>
      </c>
      <c r="D120" s="138"/>
      <c r="E120" s="4">
        <v>6850.1</v>
      </c>
      <c r="F120" s="38">
        <v>6850.1</v>
      </c>
      <c r="G120" s="23">
        <v>0</v>
      </c>
      <c r="H120" s="38">
        <f t="shared" si="2"/>
        <v>6850.1</v>
      </c>
    </row>
    <row r="121" spans="2:8" ht="15.75" thickBot="1">
      <c r="B121" s="27">
        <v>6409</v>
      </c>
      <c r="C121" s="158" t="s">
        <v>145</v>
      </c>
      <c r="D121" s="158"/>
      <c r="E121" s="31">
        <v>2900</v>
      </c>
      <c r="F121" s="38">
        <v>15.800000000000068</v>
      </c>
      <c r="G121" s="39">
        <v>0</v>
      </c>
      <c r="H121" s="38">
        <f t="shared" si="2"/>
        <v>15.800000000000068</v>
      </c>
    </row>
    <row r="122" spans="2:8" ht="16.5" thickBot="1">
      <c r="B122" s="159" t="s">
        <v>151</v>
      </c>
      <c r="C122" s="160"/>
      <c r="D122" s="160"/>
      <c r="E122" s="28">
        <f>SUM(E89:E121)</f>
        <v>225650</v>
      </c>
      <c r="F122" s="19">
        <v>217049.49999999997</v>
      </c>
      <c r="G122" s="28">
        <f>SUM(G89:G121)</f>
        <v>0</v>
      </c>
      <c r="H122" s="19">
        <f>SUM(H89:H121)</f>
        <v>217049.49999999997</v>
      </c>
    </row>
    <row r="123" spans="2:8" ht="16.5" thickBot="1">
      <c r="B123" s="145" t="s">
        <v>152</v>
      </c>
      <c r="C123" s="146"/>
      <c r="D123" s="146"/>
      <c r="E123" s="13">
        <f>E88+E122</f>
        <v>355752.8</v>
      </c>
      <c r="F123" s="19">
        <f>F88+F122</f>
        <v>369357.9999999999</v>
      </c>
      <c r="G123" s="13">
        <f>G88+G122</f>
        <v>45.5</v>
      </c>
      <c r="H123" s="19">
        <f>H88+H122</f>
        <v>369403.4999999999</v>
      </c>
    </row>
    <row r="125" spans="2:4" ht="15">
      <c r="B125" s="157" t="str">
        <f>Příjmy!B89</f>
        <v>Šlapanice 22.12.2014</v>
      </c>
      <c r="C125" s="157"/>
      <c r="D125" s="157"/>
    </row>
    <row r="126" ht="15">
      <c r="B126" t="s">
        <v>205</v>
      </c>
    </row>
  </sheetData>
  <sheetProtection/>
  <mergeCells count="123">
    <mergeCell ref="C98:D98"/>
    <mergeCell ref="C57:D57"/>
    <mergeCell ref="C12:D12"/>
    <mergeCell ref="B125:D125"/>
    <mergeCell ref="C50:D50"/>
    <mergeCell ref="C120:D120"/>
    <mergeCell ref="C118:D118"/>
    <mergeCell ref="C119:D119"/>
    <mergeCell ref="C121:D121"/>
    <mergeCell ref="B122:D122"/>
    <mergeCell ref="B123:D123"/>
    <mergeCell ref="B3:E3"/>
    <mergeCell ref="B4:B5"/>
    <mergeCell ref="C4:D5"/>
    <mergeCell ref="E4:E5"/>
    <mergeCell ref="C11:D11"/>
    <mergeCell ref="C116:D116"/>
    <mergeCell ref="B88:D88"/>
    <mergeCell ref="C89:D89"/>
    <mergeCell ref="C93:D93"/>
    <mergeCell ref="C94:D94"/>
    <mergeCell ref="C117:D117"/>
    <mergeCell ref="C110:D110"/>
    <mergeCell ref="C114:D114"/>
    <mergeCell ref="G4:G5"/>
    <mergeCell ref="C113:D113"/>
    <mergeCell ref="C103:D103"/>
    <mergeCell ref="C104:D104"/>
    <mergeCell ref="C100:D100"/>
    <mergeCell ref="C70:D70"/>
    <mergeCell ref="C112:D112"/>
    <mergeCell ref="F4:F5"/>
    <mergeCell ref="C105:D105"/>
    <mergeCell ref="C106:D106"/>
    <mergeCell ref="C107:D107"/>
    <mergeCell ref="C108:D108"/>
    <mergeCell ref="C109:D109"/>
    <mergeCell ref="C99:D99"/>
    <mergeCell ref="C92:D92"/>
    <mergeCell ref="C101:D101"/>
    <mergeCell ref="C102:D102"/>
    <mergeCell ref="C96:D96"/>
    <mergeCell ref="C97:D97"/>
    <mergeCell ref="C90:D90"/>
    <mergeCell ref="C91:D91"/>
    <mergeCell ref="C83:D83"/>
    <mergeCell ref="C84:D84"/>
    <mergeCell ref="C85:D85"/>
    <mergeCell ref="C86:D86"/>
    <mergeCell ref="C87:D87"/>
    <mergeCell ref="C79:D79"/>
    <mergeCell ref="C80:D80"/>
    <mergeCell ref="C82:D82"/>
    <mergeCell ref="C77:D77"/>
    <mergeCell ref="C66:D66"/>
    <mergeCell ref="C67:D67"/>
    <mergeCell ref="C69:D69"/>
    <mergeCell ref="C72:D72"/>
    <mergeCell ref="C74:D74"/>
    <mergeCell ref="C75:D75"/>
    <mergeCell ref="C71:D71"/>
    <mergeCell ref="C68:D68"/>
    <mergeCell ref="C76:D76"/>
    <mergeCell ref="C64:D64"/>
    <mergeCell ref="C65:D65"/>
    <mergeCell ref="C63:D63"/>
    <mergeCell ref="C73:D73"/>
    <mergeCell ref="C52:D52"/>
    <mergeCell ref="C54:D54"/>
    <mergeCell ref="C56:D56"/>
    <mergeCell ref="C58:D58"/>
    <mergeCell ref="C59:D59"/>
    <mergeCell ref="C62:D62"/>
    <mergeCell ref="C60:D60"/>
    <mergeCell ref="C53:D53"/>
    <mergeCell ref="C61:D61"/>
    <mergeCell ref="C55:D55"/>
    <mergeCell ref="C45:D45"/>
    <mergeCell ref="C46:D46"/>
    <mergeCell ref="C47:D47"/>
    <mergeCell ref="C48:D48"/>
    <mergeCell ref="C49:D49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8:D28"/>
    <mergeCell ref="C29:D29"/>
    <mergeCell ref="C30:D30"/>
    <mergeCell ref="C26:D26"/>
    <mergeCell ref="C31:D31"/>
    <mergeCell ref="C32:D32"/>
    <mergeCell ref="C21:D21"/>
    <mergeCell ref="C16:D16"/>
    <mergeCell ref="C22:D22"/>
    <mergeCell ref="C24:D24"/>
    <mergeCell ref="C25:D25"/>
    <mergeCell ref="C27:D27"/>
    <mergeCell ref="C14:D14"/>
    <mergeCell ref="C15:D15"/>
    <mergeCell ref="C17:D17"/>
    <mergeCell ref="C18:D18"/>
    <mergeCell ref="C19:D19"/>
    <mergeCell ref="C20:D20"/>
    <mergeCell ref="H4:H5"/>
    <mergeCell ref="C78:D78"/>
    <mergeCell ref="C81:D81"/>
    <mergeCell ref="C111:D111"/>
    <mergeCell ref="C6:D6"/>
    <mergeCell ref="C7:D7"/>
    <mergeCell ref="C8:D8"/>
    <mergeCell ref="C9:D9"/>
    <mergeCell ref="C10:D10"/>
    <mergeCell ref="C13:D13"/>
  </mergeCells>
  <printOptions/>
  <pageMargins left="0.7086614173228347" right="0.7086614173228347" top="0.75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B1">
      <selection activeCell="I11" sqref="I11"/>
    </sheetView>
  </sheetViews>
  <sheetFormatPr defaultColWidth="9.140625" defaultRowHeight="15"/>
  <cols>
    <col min="2" max="2" width="50.7109375" style="0" customWidth="1"/>
    <col min="3" max="3" width="19.421875" style="0" customWidth="1"/>
    <col min="4" max="5" width="14.8515625" style="0" customWidth="1"/>
    <col min="6" max="6" width="15.28125" style="0" customWidth="1"/>
  </cols>
  <sheetData>
    <row r="2" ht="15">
      <c r="B2" t="str">
        <f>Příjmy!B2</f>
        <v>Město Šlapanice - rozpočtové opatření č. 18/2014</v>
      </c>
    </row>
    <row r="4" spans="2:6" ht="15.75" thickBot="1">
      <c r="B4" s="20" t="s">
        <v>146</v>
      </c>
      <c r="F4" s="29" t="s">
        <v>153</v>
      </c>
    </row>
    <row r="5" spans="3:6" ht="15.75" thickBot="1">
      <c r="C5" s="69" t="s">
        <v>147</v>
      </c>
      <c r="D5" s="70" t="s">
        <v>225</v>
      </c>
      <c r="E5" s="70" t="str">
        <f>Příjmy!L4</f>
        <v>RO č. 18/2014</v>
      </c>
      <c r="F5" s="68" t="s">
        <v>230</v>
      </c>
    </row>
    <row r="6" spans="2:6" ht="15">
      <c r="B6" s="42"/>
      <c r="C6" s="51" t="s">
        <v>153</v>
      </c>
      <c r="D6" s="52" t="s">
        <v>214</v>
      </c>
      <c r="E6" s="71"/>
      <c r="F6" s="14" t="s">
        <v>153</v>
      </c>
    </row>
    <row r="7" spans="2:6" ht="15">
      <c r="B7" s="43" t="s">
        <v>154</v>
      </c>
      <c r="C7" s="44">
        <f>Příjmy!J87</f>
        <v>235752.8</v>
      </c>
      <c r="D7" s="6">
        <f>Příjmy!K87</f>
        <v>249015.59999999998</v>
      </c>
      <c r="E7" s="72">
        <f>Příjmy!L87</f>
        <v>45.5</v>
      </c>
      <c r="F7" s="15">
        <f>D7+E7</f>
        <v>249061.09999999998</v>
      </c>
    </row>
    <row r="8" spans="2:8" ht="15.75" thickBot="1">
      <c r="B8" s="54" t="s">
        <v>155</v>
      </c>
      <c r="C8" s="50">
        <f>Výdaje!E123</f>
        <v>355752.8</v>
      </c>
      <c r="D8" s="36">
        <f>Výdaje!F123</f>
        <v>369357.9999999999</v>
      </c>
      <c r="E8" s="73">
        <f>Výdaje!G123</f>
        <v>45.5</v>
      </c>
      <c r="F8" s="15">
        <f>D8+E8</f>
        <v>369403.4999999999</v>
      </c>
      <c r="H8" s="3"/>
    </row>
    <row r="9" spans="2:8" ht="15.75" thickBot="1">
      <c r="B9" s="55" t="s">
        <v>156</v>
      </c>
      <c r="C9" s="56">
        <f>C7-C8</f>
        <v>-120000</v>
      </c>
      <c r="D9" s="56">
        <f>D7-D8</f>
        <v>-120342.3999999999</v>
      </c>
      <c r="E9" s="74">
        <f>E7-E8</f>
        <v>0</v>
      </c>
      <c r="F9" s="80">
        <f>D9+E9</f>
        <v>-120342.3999999999</v>
      </c>
      <c r="H9" s="3"/>
    </row>
    <row r="10" ht="15.75" thickBot="1"/>
    <row r="11" spans="2:6" ht="15">
      <c r="B11" s="42" t="s">
        <v>157</v>
      </c>
      <c r="C11" s="45" t="s">
        <v>153</v>
      </c>
      <c r="D11" s="16" t="s">
        <v>153</v>
      </c>
      <c r="E11" s="75" t="s">
        <v>214</v>
      </c>
      <c r="F11" s="17" t="s">
        <v>153</v>
      </c>
    </row>
    <row r="12" spans="2:6" ht="15">
      <c r="B12" s="43" t="s">
        <v>158</v>
      </c>
      <c r="C12" s="46">
        <v>85000</v>
      </c>
      <c r="D12" s="6">
        <v>85000</v>
      </c>
      <c r="E12" s="72">
        <v>0</v>
      </c>
      <c r="F12" s="15">
        <f>D12+E12</f>
        <v>85000</v>
      </c>
    </row>
    <row r="13" spans="2:6" ht="15">
      <c r="B13" s="43" t="s">
        <v>176</v>
      </c>
      <c r="C13" s="44">
        <v>0</v>
      </c>
      <c r="D13" s="6">
        <v>0</v>
      </c>
      <c r="E13" s="72">
        <v>0</v>
      </c>
      <c r="F13" s="15">
        <f>C13+D13</f>
        <v>0</v>
      </c>
    </row>
    <row r="14" spans="2:6" ht="15.75" thickBot="1">
      <c r="B14" s="54" t="s">
        <v>159</v>
      </c>
      <c r="C14" s="50">
        <v>35000</v>
      </c>
      <c r="D14" s="36">
        <v>35342.399999999994</v>
      </c>
      <c r="E14" s="73">
        <v>0</v>
      </c>
      <c r="F14" s="15">
        <f>D14+E14</f>
        <v>35342.399999999994</v>
      </c>
    </row>
    <row r="15" spans="2:6" ht="15.75" thickBot="1">
      <c r="B15" s="55" t="s">
        <v>160</v>
      </c>
      <c r="C15" s="56">
        <f>SUM(C12:C14)</f>
        <v>120000</v>
      </c>
      <c r="D15" s="56">
        <v>120342.4</v>
      </c>
      <c r="E15" s="74">
        <f>SUM(E12:E14)</f>
        <v>0</v>
      </c>
      <c r="F15" s="19">
        <f>SUM(F12:F14)</f>
        <v>120342.4</v>
      </c>
    </row>
    <row r="17" ht="15">
      <c r="B17" t="str">
        <f>Příjmy!B89</f>
        <v>Šlapanice 22.12.2014</v>
      </c>
    </row>
    <row r="18" ht="15">
      <c r="B18" t="s">
        <v>205</v>
      </c>
    </row>
    <row r="22" ht="8.25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Slany</dc:creator>
  <cp:keywords/>
  <dc:description/>
  <cp:lastModifiedBy>SLAPANICE\HAVLICKOVA</cp:lastModifiedBy>
  <cp:lastPrinted>2014-12-18T09:11:00Z</cp:lastPrinted>
  <dcterms:created xsi:type="dcterms:W3CDTF">2008-11-24T08:42:49Z</dcterms:created>
  <dcterms:modified xsi:type="dcterms:W3CDTF">2015-02-04T07:38:25Z</dcterms:modified>
  <cp:category/>
  <cp:version/>
  <cp:contentType/>
  <cp:contentStatus/>
</cp:coreProperties>
</file>